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cb63d6fa144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pend review" sheetId="1" r:id="R02c5b9db59204d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/dd/yy"/>
    <x:numFmt numFmtId="201" formatCode="$#,##0;($#,##0);&quot;-&quot;"/>
    <x:numFmt numFmtId="202" formatCode="0"/>
    <x:numFmt numFmtId="203" formatCode="0.0%"/>
  </x:numFmts>
  <x:fonts count="7">
    <x:font>
      <x:sz val="11"/>
      <x:name val="Carlito"/>
    </x:font>
    <x:font>
      <x:sz val="11"/>
      <x:color rgb="FF172238"/>
      <x:name val="Arial"/>
    </x:font>
    <x:font>
      <x:b/>
      <x:sz val="15"/>
      <x:color rgb="FF172238"/>
      <x:name val="Arial"/>
    </x:font>
    <x:font>
      <x:i/>
      <x:sz val="11"/>
      <x:color rgb="FF172238"/>
      <x:name val="Arial"/>
    </x:font>
    <x:font>
      <x:b/>
      <x:sz val="11"/>
      <x:color rgb="FFFFFFFF"/>
      <x:name val="Arial"/>
    </x:font>
    <x:font>
      <x:sz val="10"/>
      <x:color rgb="FF526078"/>
      <x:name val="Arial"/>
    </x:font>
    <x:font>
      <x:b/>
      <x:sz val="11"/>
      <x:color rgb="FF1722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2346AB"/>
      </x:patternFill>
    </x:fill>
    <x:fill>
      <x:patternFill patternType="solid">
        <x:fgColor rgb="FFFFF8E6"/>
      </x:patternFill>
    </x:fill>
    <x:fill>
      <x:patternFill patternType="solid">
        <x:fgColor rgb="FFEEF3FB"/>
      </x:patternFill>
    </x:fill>
  </x:fills>
  <x:borders count="2">
    <x:border/>
    <x:border>
      <x:bottom style="thin">
        <x:color rgb="FFA7B4CD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horizontal="right" vertical="center"/>
    </x:xf>
    <x:xf numFmtId="201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vertical="center"/>
    </x:xf>
    <x:xf numFmtId="203" fontId="6" fillId="0" borderId="0" xfId="0" applyNumberFormat="1" applyFont="1" applyFill="1" applyBorder="1" applyAlignment="1">
      <x:alignment vertical="center"/>
    </x:xf>
    <x:xf numFmtId="203" fontId="6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2"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331a3a051845cd" /><Relationship Type="http://schemas.openxmlformats.org/officeDocument/2006/relationships/theme" Target="/xl/theme/theme1.xml" Id="Rd74f13283b9d4cc5" /><Relationship Type="http://schemas.openxmlformats.org/officeDocument/2006/relationships/sharedStrings" Target="/xl/sharedStrings.xml" Id="Rcd55bd1f3cbc47e7" /><Relationship Type="http://schemas.openxmlformats.org/officeDocument/2006/relationships/worksheet" Target="/xl/worksheets/sheet1.xml" Id="R02c5b9db59204df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46AB"/>
  </x:sheetPr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34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8" hidden="0" customWidth="1"/>
    <x:col min="11" max="11" width="22" hidden="0" customWidth="1"/>
    <x:col min="12" max="12" width="2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0" customHeight="1">
      <x:c r="A2" s="4" t="str">
        <x:v>Spend under management (USD)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25" customHeight="1">
      <x:c r="A3" s="6" t="str">
        <x:v>Synthetic sample data. Replace inputs before use.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5" customHeight="1">
      <x:c r="A4" s="2" t="str">
        <x:v>Policy selected (1 or 2)</x:v>
      </x:c>
      <x:c r="B4" s="21" t="n">
        <x:v>1</x:v>
      </x:c>
      <x:c r="C4" s="2"/>
      <x:c r="D4" s="2" t="str">
        <x:f>IF(B4=1,"Broad policy",IF(B4=2,"Strict policy","Invalid policy"))</x:f>
        <x:v>Broad policy</x:v>
      </x:c>
      <x:c r="E4" s="2"/>
      <x:c r="F4" s="2"/>
      <x:c r="G4" s="2"/>
      <x:c r="H4" s="2"/>
      <x:c r="I4" s="2"/>
      <x:c r="J4" s="2"/>
      <x:c r="K4" s="2"/>
      <x:c r="L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5" customHeight="1">
      <x:c r="A6" s="2" t="str">
        <x:v>Known addressable spend (USD)</x:v>
      </x:c>
      <x:c r="B6" s="2"/>
      <x:c r="C6" s="24" t="n">
        <x:f>SUMIFS($C$13:$C$32,$D$13:$D$32,"Yes")</x:f>
        <x:v>320000</x:v>
      </x:c>
      <x:c r="D6" s="2"/>
      <x:c r="E6" s="2"/>
      <x:c r="F6" s="2"/>
      <x:c r="G6" s="2"/>
      <x:c r="H6" s="2"/>
      <x:c r="I6" s="2"/>
      <x:c r="J6" s="2"/>
      <x:c r="K6" s="2"/>
      <x:c r="L6" s="2"/>
    </x:row>
    <x:row r="7" ht="25" customHeight="1">
      <x:c r="A7" s="2" t="str">
        <x:v>Measured managed spend (USD)</x:v>
      </x:c>
      <x:c r="B7" s="2"/>
      <x:c r="C7" s="24" t="n">
        <x:f>SUM($K$13:$K$32)</x:f>
        <x:v>180000</x:v>
      </x:c>
      <x:c r="D7" s="2"/>
      <x:c r="E7" s="2"/>
      <x:c r="F7" s="2"/>
      <x:c r="G7" s="2"/>
      <x:c r="H7" s="2"/>
      <x:c r="I7" s="2"/>
      <x:c r="J7" s="2"/>
      <x:c r="K7" s="2"/>
      <x:c r="L7" s="2"/>
    </x:row>
    <x:row r="8" ht="25" customHeight="1">
      <x:c r="A8" s="2" t="str">
        <x:v>Measured managed share</x:v>
      </x:c>
      <x:c r="B8" s="2"/>
      <x:c r="C8" s="27" t="n">
        <x:f>IF(OR(C6=0,AND(B4&lt;&gt;1,B4&lt;&gt;2)),"n.a.",C7/C6)</x:f>
        <x:v>0.5625</x:v>
      </x:c>
      <x:c r="D8" s="2"/>
      <x:c r="E8" s="2"/>
      <x:c r="F8" s="2"/>
      <x:c r="G8" s="2"/>
      <x:c r="H8" s="2"/>
      <x:c r="I8" s="2"/>
      <x:c r="J8" s="2"/>
      <x:c r="K8" s="2"/>
      <x:c r="L8" s="2"/>
    </x:row>
    <x:row r="9" ht="25" customHeight="1">
      <x:c r="A9" s="2" t="str">
        <x:v>Upper share including unknowns</x:v>
      </x:c>
      <x:c r="B9" s="2"/>
      <x:c r="C9" s="27" t="n">
        <x:f>IF(OR(C6=0,AND(B4&lt;&gt;1,B4&lt;&gt;2)),"n.a.",(C7+SUMIFS($L$13:$L$32,$D$13:$D$32,"Yes"))/C6)</x:f>
        <x:v>0.6875</x:v>
      </x:c>
      <x:c r="D9" s="2"/>
      <x:c r="E9" s="2"/>
      <x:c r="F9" s="2"/>
      <x:c r="G9" s="2"/>
      <x:c r="H9" s="2"/>
      <x:c r="I9" s="2"/>
      <x:c r="J9" s="2"/>
      <x:c r="K9" s="2"/>
      <x:c r="L9" s="2"/>
    </x:row>
    <x:row r="10" ht="25" customHeight="1">
      <x:c r="A10" s="6" t="str">
        <x:v>Amber cells are editable. Calculated columns use a pale blue fill.</x:v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</x:row>
    <x:row r="12" ht="48" customHeight="1">
      <x:c r="A12" s="12" t="str">
        <x:v>Invoice ID</x:v>
      </x:c>
      <x:c r="B12" s="12" t="str">
        <x:v>Category</x:v>
      </x:c>
      <x:c r="C12" s="12" t="str">
        <x:v>Amount (USD)</x:v>
      </x:c>
      <x:c r="D12" s="12" t="str">
        <x:v>Addressable?</x:v>
      </x:c>
      <x:c r="E12" s="12" t="str">
        <x:v>Current contract?</x:v>
      </x:c>
      <x:c r="F12" s="12" t="str">
        <x:v>Approved supplier?</x:v>
      </x:c>
      <x:c r="G12" s="12" t="str">
        <x:v>Approved route?</x:v>
      </x:c>
      <x:c r="H12" s="12" t="str">
        <x:v>Evidence reference</x:v>
      </x:c>
      <x:c r="I12" s="12" t="str">
        <x:v>Evidence bucket</x:v>
      </x:c>
      <x:c r="J12" s="12" t="str">
        <x:v>Policy classification</x:v>
      </x:c>
      <x:c r="K12" s="12" t="str">
        <x:v>Managed amount (USD)</x:v>
      </x:c>
      <x:c r="L12" s="12" t="str">
        <x:v>Unknown amount (USD)</x:v>
      </x:c>
    </x:row>
    <x:row r="13" ht="15" hidden="0" customHeight="1">
      <x:c r="A13" s="13" t="str">
        <x:v>INV-101</x:v>
      </x:c>
      <x:c r="B13" s="19" t="str">
        <x:v>IT</x:v>
      </x:c>
      <x:c r="C13" s="16" t="n">
        <x:v>100000</x:v>
      </x:c>
      <x:c r="D13" s="13" t="str">
        <x:v>Yes</x:v>
      </x:c>
      <x:c r="E13" s="13" t="str">
        <x:v>Yes</x:v>
      </x:c>
      <x:c r="F13" s="13" t="str">
        <x:v>Yes</x:v>
      </x:c>
      <x:c r="G13" s="13" t="str">
        <x:v>Yes</x:v>
      </x:c>
      <x:c r="H13" s="13" t="str">
        <x:v>EV-101</x:v>
      </x:c>
      <x:c r="I13" s="14" t="str">
        <x:f>IF(ISBLANK(A13),"",IF(D13="No","Excluded",IF(OR(D13&lt;&gt;"Yes",ISBLANK(H13),AND(E13&lt;&gt;"Yes",E13&lt;&gt;"No"),AND(F13&lt;&gt;"Yes",F13&lt;&gt;"No"),AND(G13&lt;&gt;"Yes",G13&lt;&gt;"No")),"Unknown",IF(E13="Yes","On contract",IF(F13="Yes","Approved off contract","Unmanaged")))))</x:f>
        <x:v>On contract</x:v>
      </x:c>
      <x:c r="J13" s="14" t="str">
        <x:f>IF(ISBLANK(A13),"",IF(I13="Excluded","Excluded",IF(I13="Unknown","Unknown",IF($B$4=1,IF(OR(E13="Yes",F13="Yes"),"Managed","Unmanaged"),IF($B$4=2,IF(AND(E13="Yes",G13="Yes"),"Managed","Unmanaged"),"Invalid policy")))))</x:f>
        <x:v>Managed</x:v>
      </x:c>
      <x:c r="K13" s="18" t="n">
        <x:f>IF(ISBLANK(A13),"",IF(J13="Managed",C13,0))</x:f>
        <x:v>100000</x:v>
      </x:c>
      <x:c r="L13" s="18" t="n">
        <x:f>IF(ISBLANK(A13),"",IF(J13="Unknown",C13,0))</x:f>
        <x:v>0</x:v>
      </x:c>
    </x:row>
    <x:row r="14" ht="15" hidden="0" customHeight="1">
      <x:c r="A14" s="13" t="str">
        <x:v>INV-102</x:v>
      </x:c>
      <x:c r="B14" s="19" t="str">
        <x:v>MRO</x:v>
      </x:c>
      <x:c r="C14" s="16" t="n">
        <x:v>80000</x:v>
      </x:c>
      <x:c r="D14" s="13" t="str">
        <x:v>Yes</x:v>
      </x:c>
      <x:c r="E14" s="13" t="str">
        <x:v>No</x:v>
      </x:c>
      <x:c r="F14" s="13" t="str">
        <x:v>Yes</x:v>
      </x:c>
      <x:c r="G14" s="13" t="str">
        <x:v>No</x:v>
      </x:c>
      <x:c r="H14" s="13" t="str">
        <x:v>EV-102</x:v>
      </x:c>
      <x:c r="I14" s="14" t="str">
        <x:f>IF(ISBLANK(A14),"",IF(D14="No","Excluded",IF(OR(D14&lt;&gt;"Yes",ISBLANK(H14),AND(E14&lt;&gt;"Yes",E14&lt;&gt;"No"),AND(F14&lt;&gt;"Yes",F14&lt;&gt;"No"),AND(G14&lt;&gt;"Yes",G14&lt;&gt;"No")),"Unknown",IF(E14="Yes","On contract",IF(F14="Yes","Approved off contract","Unmanaged")))))</x:f>
        <x:v>Approved off contract</x:v>
      </x:c>
      <x:c r="J14" s="14" t="str">
        <x:f>IF(ISBLANK(A14),"",IF(I14="Excluded","Excluded",IF(I14="Unknown","Unknown",IF($B$4=1,IF(OR(E14="Yes",F14="Yes"),"Managed","Unmanaged"),IF($B$4=2,IF(AND(E14="Yes",G14="Yes"),"Managed","Unmanaged"),"Invalid policy")))))</x:f>
        <x:v>Managed</x:v>
      </x:c>
      <x:c r="K14" s="18" t="n">
        <x:f>IF(ISBLANK(A14),"",IF(J14="Managed",C14,0))</x:f>
        <x:v>80000</x:v>
      </x:c>
      <x:c r="L14" s="18" t="n">
        <x:f>IF(ISBLANK(A14),"",IF(J14="Unknown",C14,0))</x:f>
        <x:v>0</x:v>
      </x:c>
    </x:row>
    <x:row r="15" ht="15" hidden="0" customHeight="1">
      <x:c r="A15" s="13" t="str">
        <x:v>INV-103</x:v>
      </x:c>
      <x:c r="B15" s="19" t="str">
        <x:v>Marketing</x:v>
      </x:c>
      <x:c r="C15" s="16" t="n">
        <x:v>60000</x:v>
      </x:c>
      <x:c r="D15" s="13" t="str">
        <x:v>Yes</x:v>
      </x:c>
      <x:c r="E15" s="13" t="str">
        <x:v>No</x:v>
      </x:c>
      <x:c r="F15" s="13" t="str">
        <x:v>No</x:v>
      </x:c>
      <x:c r="G15" s="13" t="str">
        <x:v>No</x:v>
      </x:c>
      <x:c r="H15" s="13" t="str">
        <x:v>EV-103</x:v>
      </x:c>
      <x:c r="I15" s="14" t="str">
        <x:f>IF(ISBLANK(A15),"",IF(D15="No","Excluded",IF(OR(D15&lt;&gt;"Yes",ISBLANK(H15),AND(E15&lt;&gt;"Yes",E15&lt;&gt;"No"),AND(F15&lt;&gt;"Yes",F15&lt;&gt;"No"),AND(G15&lt;&gt;"Yes",G15&lt;&gt;"No")),"Unknown",IF(E15="Yes","On contract",IF(F15="Yes","Approved off contract","Unmanaged")))))</x:f>
        <x:v>Unmanaged</x:v>
      </x:c>
      <x:c r="J15" s="14" t="str">
        <x:f>IF(ISBLANK(A15),"",IF(I15="Excluded","Excluded",IF(I15="Unknown","Unknown",IF($B$4=1,IF(OR(E15="Yes",F15="Yes"),"Managed","Unmanaged"),IF($B$4=2,IF(AND(E15="Yes",G15="Yes"),"Managed","Unmanaged"),"Invalid policy")))))</x:f>
        <x:v>Unmanaged</x:v>
      </x:c>
      <x:c r="K15" s="18" t="n">
        <x:f>IF(ISBLANK(A15),"",IF(J15="Managed",C15,0))</x:f>
        <x:v>0</x:v>
      </x:c>
      <x:c r="L15" s="18" t="n">
        <x:f>IF(ISBLANK(A15),"",IF(J15="Unknown",C15,0))</x:f>
        <x:v>0</x:v>
      </x:c>
    </x:row>
    <x:row r="16" ht="15" hidden="0" customHeight="1">
      <x:c r="A16" s="13" t="str">
        <x:v>INV-104</x:v>
      </x:c>
      <x:c r="B16" s="19" t="str">
        <x:v>Facilities</x:v>
      </x:c>
      <x:c r="C16" s="16" t="n">
        <x:v>40000</x:v>
      </x:c>
      <x:c r="D16" s="13" t="str">
        <x:v>Yes</x:v>
      </x:c>
      <x:c r="E16" s="13" t="str">
        <x:v>Unknown</x:v>
      </x:c>
      <x:c r="F16" s="13" t="str">
        <x:v>Yes</x:v>
      </x:c>
      <x:c r="G16" s="13" t="str">
        <x:v>Unknown</x:v>
      </x:c>
      <x:c r="H16" s="13" t="str">
        <x:v>EV-104</x:v>
      </x:c>
      <x:c r="I16" s="14" t="str">
        <x:f>IF(ISBLANK(A16),"",IF(D16="No","Excluded",IF(OR(D16&lt;&gt;"Yes",ISBLANK(H16),AND(E16&lt;&gt;"Yes",E16&lt;&gt;"No"),AND(F16&lt;&gt;"Yes",F16&lt;&gt;"No"),AND(G16&lt;&gt;"Yes",G16&lt;&gt;"No")),"Unknown",IF(E16="Yes","On contract",IF(F16="Yes","Approved off contract","Unmanaged")))))</x:f>
        <x:v>Unknown</x:v>
      </x:c>
      <x:c r="J16" s="14" t="str">
        <x:f>IF(ISBLANK(A16),"",IF(I16="Excluded","Excluded",IF(I16="Unknown","Unknown",IF($B$4=1,IF(OR(E16="Yes",F16="Yes"),"Managed","Unmanaged"),IF($B$4=2,IF(AND(E16="Yes",G16="Yes"),"Managed","Unmanaged"),"Invalid policy")))))</x:f>
        <x:v>Unknown</x:v>
      </x:c>
      <x:c r="K16" s="18" t="n">
        <x:f>IF(ISBLANK(A16),"",IF(J16="Managed",C16,0))</x:f>
        <x:v>0</x:v>
      </x:c>
      <x:c r="L16" s="18" t="n">
        <x:f>IF(ISBLANK(A16),"",IF(J16="Unknown",C16,0))</x:f>
        <x:v>40000</x:v>
      </x:c>
    </x:row>
    <x:row r="17" ht="15" hidden="0" customHeight="1">
      <x:c r="A17" s="13" t="str">
        <x:v>INV-105</x:v>
      </x:c>
      <x:c r="B17" s="19" t="str">
        <x:v>Payroll</x:v>
      </x:c>
      <x:c r="C17" s="16" t="n">
        <x:v>50000</x:v>
      </x:c>
      <x:c r="D17" s="13" t="str">
        <x:v>No</x:v>
      </x:c>
      <x:c r="E17" s="13" t="str">
        <x:v>No</x:v>
      </x:c>
      <x:c r="F17" s="13" t="str">
        <x:v>No</x:v>
      </x:c>
      <x:c r="G17" s="13" t="str">
        <x:v>No</x:v>
      </x:c>
      <x:c r="H17" s="13" t="str">
        <x:v>EX-105</x:v>
      </x:c>
      <x:c r="I17" s="14" t="str">
        <x:f>IF(ISBLANK(A17),"",IF(D17="No","Excluded",IF(OR(D17&lt;&gt;"Yes",ISBLANK(H17),AND(E17&lt;&gt;"Yes",E17&lt;&gt;"No"),AND(F17&lt;&gt;"Yes",F17&lt;&gt;"No"),AND(G17&lt;&gt;"Yes",G17&lt;&gt;"No")),"Unknown",IF(E17="Yes","On contract",IF(F17="Yes","Approved off contract","Unmanaged")))))</x:f>
        <x:v>Excluded</x:v>
      </x:c>
      <x:c r="J17" s="14" t="str">
        <x:f>IF(ISBLANK(A17),"",IF(I17="Excluded","Excluded",IF(I17="Unknown","Unknown",IF($B$4=1,IF(OR(E17="Yes",F17="Yes"),"Managed","Unmanaged"),IF($B$4=2,IF(AND(E17="Yes",G17="Yes"),"Managed","Unmanaged"),"Invalid policy")))))</x:f>
        <x:v>Excluded</x:v>
      </x:c>
      <x:c r="K17" s="18" t="n">
        <x:f>IF(ISBLANK(A17),"",IF(J17="Managed",C17,0))</x:f>
        <x:v>0</x:v>
      </x:c>
      <x:c r="L17" s="18" t="n">
        <x:f>IF(ISBLANK(A17),"",IF(J17="Unknown",C17,0))</x:f>
        <x:v>0</x:v>
      </x:c>
    </x:row>
    <x:row r="18" ht="15" hidden="0" customHeight="1">
      <x:c r="A18" s="13" t="str">
        <x:v>INV-106</x:v>
      </x:c>
      <x:c r="B18" s="19" t="str">
        <x:v>Professional services</x:v>
      </x:c>
      <x:c r="C18" s="16" t="n">
        <x:v>40000</x:v>
      </x:c>
      <x:c r="D18" s="13" t="str">
        <x:v>Yes</x:v>
      </x:c>
      <x:c r="E18" s="13" t="str">
        <x:v>No</x:v>
      </x:c>
      <x:c r="F18" s="13" t="str">
        <x:v>No</x:v>
      </x:c>
      <x:c r="G18" s="13" t="str">
        <x:v>No</x:v>
      </x:c>
      <x:c r="H18" s="13" t="str">
        <x:v>EV-106</x:v>
      </x:c>
      <x:c r="I18" s="14" t="str">
        <x:f>IF(ISBLANK(A18),"",IF(D18="No","Excluded",IF(OR(D18&lt;&gt;"Yes",ISBLANK(H18),AND(E18&lt;&gt;"Yes",E18&lt;&gt;"No"),AND(F18&lt;&gt;"Yes",F18&lt;&gt;"No"),AND(G18&lt;&gt;"Yes",G18&lt;&gt;"No")),"Unknown",IF(E18="Yes","On contract",IF(F18="Yes","Approved off contract","Unmanaged")))))</x:f>
        <x:v>Unmanaged</x:v>
      </x:c>
      <x:c r="J18" s="14" t="str">
        <x:f>IF(ISBLANK(A18),"",IF(I18="Excluded","Excluded",IF(I18="Unknown","Unknown",IF($B$4=1,IF(OR(E18="Yes",F18="Yes"),"Managed","Unmanaged"),IF($B$4=2,IF(AND(E18="Yes",G18="Yes"),"Managed","Unmanaged"),"Invalid policy")))))</x:f>
        <x:v>Unmanaged</x:v>
      </x:c>
      <x:c r="K18" s="18" t="n">
        <x:f>IF(ISBLANK(A18),"",IF(J18="Managed",C18,0))</x:f>
        <x:v>0</x:v>
      </x:c>
      <x:c r="L18" s="18" t="n">
        <x:f>IF(ISBLANK(A18),"",IF(J18="Unknown",C18,0))</x:f>
        <x:v>0</x:v>
      </x:c>
    </x:row>
    <x:row r="19" ht="25" customHeight="1">
      <x:c r="A19" s="13"/>
      <x:c r="B19" s="19"/>
      <x:c r="C19" s="16"/>
      <x:c r="D19" s="13"/>
      <x:c r="E19" s="13"/>
      <x:c r="F19" s="13"/>
      <x:c r="G19" s="13"/>
      <x:c r="H19" s="13"/>
      <x:c r="I19" s="14" t="str">
        <x:f>IF(ISBLANK(A19),"",IF(D19="No","Excluded",IF(OR(D19&lt;&gt;"Yes",ISBLANK(H19),AND(E19&lt;&gt;"Yes",E19&lt;&gt;"No"),AND(F19&lt;&gt;"Yes",F19&lt;&gt;"No"),AND(G19&lt;&gt;"Yes",G19&lt;&gt;"No")),"Unknown",IF(E19="Yes","On contract",IF(F19="Yes","Approved off contract","Unmanaged")))))</x:f>
      </x:c>
      <x:c r="J19" s="14" t="str">
        <x:f>IF(ISBLANK(A19),"",IF(I19="Excluded","Excluded",IF(I19="Unknown","Unknown",IF($B$4=1,IF(OR(E19="Yes",F19="Yes"),"Managed","Unmanaged"),IF($B$4=2,IF(AND(E19="Yes",G19="Yes"),"Managed","Unmanaged"),"Invalid policy")))))</x:f>
      </x:c>
      <x:c r="K19" s="18" t="str">
        <x:f>IF(ISBLANK(A19),"",IF(J19="Managed",C19,0))</x:f>
      </x:c>
      <x:c r="L19" s="18" t="str">
        <x:f>IF(ISBLANK(A19),"",IF(J19="Unknown",C19,0))</x:f>
      </x:c>
    </x:row>
    <x:row r="20" ht="25" customHeight="1">
      <x:c r="A20" s="13"/>
      <x:c r="B20" s="19"/>
      <x:c r="C20" s="16"/>
      <x:c r="D20" s="13"/>
      <x:c r="E20" s="13"/>
      <x:c r="F20" s="13"/>
      <x:c r="G20" s="13"/>
      <x:c r="H20" s="13"/>
      <x:c r="I20" s="14" t="str">
        <x:f>IF(ISBLANK(A20),"",IF(D20="No","Excluded",IF(OR(D20&lt;&gt;"Yes",ISBLANK(H20),AND(E20&lt;&gt;"Yes",E20&lt;&gt;"No"),AND(F20&lt;&gt;"Yes",F20&lt;&gt;"No"),AND(G20&lt;&gt;"Yes",G20&lt;&gt;"No")),"Unknown",IF(E20="Yes","On contract",IF(F20="Yes","Approved off contract","Unmanaged")))))</x:f>
      </x:c>
      <x:c r="J20" s="14" t="str">
        <x:f>IF(ISBLANK(A20),"",IF(I20="Excluded","Excluded",IF(I20="Unknown","Unknown",IF($B$4=1,IF(OR(E20="Yes",F20="Yes"),"Managed","Unmanaged"),IF($B$4=2,IF(AND(E20="Yes",G20="Yes"),"Managed","Unmanaged"),"Invalid policy")))))</x:f>
      </x:c>
      <x:c r="K20" s="18" t="str">
        <x:f>IF(ISBLANK(A20),"",IF(J20="Managed",C20,0))</x:f>
      </x:c>
      <x:c r="L20" s="18" t="str">
        <x:f>IF(ISBLANK(A20),"",IF(J20="Unknown",C20,0))</x:f>
      </x:c>
    </x:row>
    <x:row r="21" ht="25" customHeight="1">
      <x:c r="A21" s="13"/>
      <x:c r="B21" s="19"/>
      <x:c r="C21" s="16"/>
      <x:c r="D21" s="13"/>
      <x:c r="E21" s="13"/>
      <x:c r="F21" s="13"/>
      <x:c r="G21" s="13"/>
      <x:c r="H21" s="13"/>
      <x:c r="I21" s="14" t="str">
        <x:f>IF(ISBLANK(A21),"",IF(D21="No","Excluded",IF(OR(D21&lt;&gt;"Yes",ISBLANK(H21),AND(E21&lt;&gt;"Yes",E21&lt;&gt;"No"),AND(F21&lt;&gt;"Yes",F21&lt;&gt;"No"),AND(G21&lt;&gt;"Yes",G21&lt;&gt;"No")),"Unknown",IF(E21="Yes","On contract",IF(F21="Yes","Approved off contract","Unmanaged")))))</x:f>
      </x:c>
      <x:c r="J21" s="14" t="str">
        <x:f>IF(ISBLANK(A21),"",IF(I21="Excluded","Excluded",IF(I21="Unknown","Unknown",IF($B$4=1,IF(OR(E21="Yes",F21="Yes"),"Managed","Unmanaged"),IF($B$4=2,IF(AND(E21="Yes",G21="Yes"),"Managed","Unmanaged"),"Invalid policy")))))</x:f>
      </x:c>
      <x:c r="K21" s="18" t="str">
        <x:f>IF(ISBLANK(A21),"",IF(J21="Managed",C21,0))</x:f>
      </x:c>
      <x:c r="L21" s="18" t="str">
        <x:f>IF(ISBLANK(A21),"",IF(J21="Unknown",C21,0))</x:f>
      </x:c>
    </x:row>
    <x:row r="22" ht="25" customHeight="1">
      <x:c r="A22" s="13"/>
      <x:c r="B22" s="19"/>
      <x:c r="C22" s="16"/>
      <x:c r="D22" s="13"/>
      <x:c r="E22" s="13"/>
      <x:c r="F22" s="13"/>
      <x:c r="G22" s="13"/>
      <x:c r="H22" s="13"/>
      <x:c r="I22" s="14" t="str">
        <x:f>IF(ISBLANK(A22),"",IF(D22="No","Excluded",IF(OR(D22&lt;&gt;"Yes",ISBLANK(H22),AND(E22&lt;&gt;"Yes",E22&lt;&gt;"No"),AND(F22&lt;&gt;"Yes",F22&lt;&gt;"No"),AND(G22&lt;&gt;"Yes",G22&lt;&gt;"No")),"Unknown",IF(E22="Yes","On contract",IF(F22="Yes","Approved off contract","Unmanaged")))))</x:f>
      </x:c>
      <x:c r="J22" s="14" t="str">
        <x:f>IF(ISBLANK(A22),"",IF(I22="Excluded","Excluded",IF(I22="Unknown","Unknown",IF($B$4=1,IF(OR(E22="Yes",F22="Yes"),"Managed","Unmanaged"),IF($B$4=2,IF(AND(E22="Yes",G22="Yes"),"Managed","Unmanaged"),"Invalid policy")))))</x:f>
      </x:c>
      <x:c r="K22" s="18" t="str">
        <x:f>IF(ISBLANK(A22),"",IF(J22="Managed",C22,0))</x:f>
      </x:c>
      <x:c r="L22" s="18" t="str">
        <x:f>IF(ISBLANK(A22),"",IF(J22="Unknown",C22,0))</x:f>
      </x:c>
    </x:row>
    <x:row r="23" ht="25" customHeight="1">
      <x:c r="A23" s="13"/>
      <x:c r="B23" s="19"/>
      <x:c r="C23" s="16"/>
      <x:c r="D23" s="13"/>
      <x:c r="E23" s="13"/>
      <x:c r="F23" s="13"/>
      <x:c r="G23" s="13"/>
      <x:c r="H23" s="13"/>
      <x:c r="I23" s="14" t="str">
        <x:f>IF(ISBLANK(A23),"",IF(D23="No","Excluded",IF(OR(D23&lt;&gt;"Yes",ISBLANK(H23),AND(E23&lt;&gt;"Yes",E23&lt;&gt;"No"),AND(F23&lt;&gt;"Yes",F23&lt;&gt;"No"),AND(G23&lt;&gt;"Yes",G23&lt;&gt;"No")),"Unknown",IF(E23="Yes","On contract",IF(F23="Yes","Approved off contract","Unmanaged")))))</x:f>
      </x:c>
      <x:c r="J23" s="14" t="str">
        <x:f>IF(ISBLANK(A23),"",IF(I23="Excluded","Excluded",IF(I23="Unknown","Unknown",IF($B$4=1,IF(OR(E23="Yes",F23="Yes"),"Managed","Unmanaged"),IF($B$4=2,IF(AND(E23="Yes",G23="Yes"),"Managed","Unmanaged"),"Invalid policy")))))</x:f>
      </x:c>
      <x:c r="K23" s="18" t="str">
        <x:f>IF(ISBLANK(A23),"",IF(J23="Managed",C23,0))</x:f>
      </x:c>
      <x:c r="L23" s="18" t="str">
        <x:f>IF(ISBLANK(A23),"",IF(J23="Unknown",C23,0))</x:f>
      </x:c>
    </x:row>
    <x:row r="24" ht="25" customHeight="1">
      <x:c r="A24" s="13"/>
      <x:c r="B24" s="19"/>
      <x:c r="C24" s="16"/>
      <x:c r="D24" s="13"/>
      <x:c r="E24" s="13"/>
      <x:c r="F24" s="13"/>
      <x:c r="G24" s="13"/>
      <x:c r="H24" s="13"/>
      <x:c r="I24" s="14" t="str">
        <x:f>IF(ISBLANK(A24),"",IF(D24="No","Excluded",IF(OR(D24&lt;&gt;"Yes",ISBLANK(H24),AND(E24&lt;&gt;"Yes",E24&lt;&gt;"No"),AND(F24&lt;&gt;"Yes",F24&lt;&gt;"No"),AND(G24&lt;&gt;"Yes",G24&lt;&gt;"No")),"Unknown",IF(E24="Yes","On contract",IF(F24="Yes","Approved off contract","Unmanaged")))))</x:f>
      </x:c>
      <x:c r="J24" s="14" t="str">
        <x:f>IF(ISBLANK(A24),"",IF(I24="Excluded","Excluded",IF(I24="Unknown","Unknown",IF($B$4=1,IF(OR(E24="Yes",F24="Yes"),"Managed","Unmanaged"),IF($B$4=2,IF(AND(E24="Yes",G24="Yes"),"Managed","Unmanaged"),"Invalid policy")))))</x:f>
      </x:c>
      <x:c r="K24" s="18" t="str">
        <x:f>IF(ISBLANK(A24),"",IF(J24="Managed",C24,0))</x:f>
      </x:c>
      <x:c r="L24" s="18" t="str">
        <x:f>IF(ISBLANK(A24),"",IF(J24="Unknown",C24,0))</x:f>
      </x:c>
    </x:row>
    <x:row r="25" ht="25" customHeight="1">
      <x:c r="A25" s="13"/>
      <x:c r="B25" s="19"/>
      <x:c r="C25" s="16"/>
      <x:c r="D25" s="13"/>
      <x:c r="E25" s="13"/>
      <x:c r="F25" s="13"/>
      <x:c r="G25" s="13"/>
      <x:c r="H25" s="13"/>
      <x:c r="I25" s="14" t="str">
        <x:f>IF(ISBLANK(A25),"",IF(D25="No","Excluded",IF(OR(D25&lt;&gt;"Yes",ISBLANK(H25),AND(E25&lt;&gt;"Yes",E25&lt;&gt;"No"),AND(F25&lt;&gt;"Yes",F25&lt;&gt;"No"),AND(G25&lt;&gt;"Yes",G25&lt;&gt;"No")),"Unknown",IF(E25="Yes","On contract",IF(F25="Yes","Approved off contract","Unmanaged")))))</x:f>
      </x:c>
      <x:c r="J25" s="14" t="str">
        <x:f>IF(ISBLANK(A25),"",IF(I25="Excluded","Excluded",IF(I25="Unknown","Unknown",IF($B$4=1,IF(OR(E25="Yes",F25="Yes"),"Managed","Unmanaged"),IF($B$4=2,IF(AND(E25="Yes",G25="Yes"),"Managed","Unmanaged"),"Invalid policy")))))</x:f>
      </x:c>
      <x:c r="K25" s="18" t="str">
        <x:f>IF(ISBLANK(A25),"",IF(J25="Managed",C25,0))</x:f>
      </x:c>
      <x:c r="L25" s="18" t="str">
        <x:f>IF(ISBLANK(A25),"",IF(J25="Unknown",C25,0))</x:f>
      </x:c>
    </x:row>
    <x:row r="26" ht="25" customHeight="1">
      <x:c r="A26" s="13"/>
      <x:c r="B26" s="19"/>
      <x:c r="C26" s="16"/>
      <x:c r="D26" s="13"/>
      <x:c r="E26" s="13"/>
      <x:c r="F26" s="13"/>
      <x:c r="G26" s="13"/>
      <x:c r="H26" s="13"/>
      <x:c r="I26" s="14" t="str">
        <x:f>IF(ISBLANK(A26),"",IF(D26="No","Excluded",IF(OR(D26&lt;&gt;"Yes",ISBLANK(H26),AND(E26&lt;&gt;"Yes",E26&lt;&gt;"No"),AND(F26&lt;&gt;"Yes",F26&lt;&gt;"No"),AND(G26&lt;&gt;"Yes",G26&lt;&gt;"No")),"Unknown",IF(E26="Yes","On contract",IF(F26="Yes","Approved off contract","Unmanaged")))))</x:f>
      </x:c>
      <x:c r="J26" s="14" t="str">
        <x:f>IF(ISBLANK(A26),"",IF(I26="Excluded","Excluded",IF(I26="Unknown","Unknown",IF($B$4=1,IF(OR(E26="Yes",F26="Yes"),"Managed","Unmanaged"),IF($B$4=2,IF(AND(E26="Yes",G26="Yes"),"Managed","Unmanaged"),"Invalid policy")))))</x:f>
      </x:c>
      <x:c r="K26" s="18" t="str">
        <x:f>IF(ISBLANK(A26),"",IF(J26="Managed",C26,0))</x:f>
      </x:c>
      <x:c r="L26" s="18" t="str">
        <x:f>IF(ISBLANK(A26),"",IF(J26="Unknown",C26,0))</x:f>
      </x:c>
    </x:row>
    <x:row r="27" ht="25" customHeight="1">
      <x:c r="A27" s="13"/>
      <x:c r="B27" s="19"/>
      <x:c r="C27" s="16"/>
      <x:c r="D27" s="13"/>
      <x:c r="E27" s="13"/>
      <x:c r="F27" s="13"/>
      <x:c r="G27" s="13"/>
      <x:c r="H27" s="13"/>
      <x:c r="I27" s="14" t="str">
        <x:f>IF(ISBLANK(A27),"",IF(D27="No","Excluded",IF(OR(D27&lt;&gt;"Yes",ISBLANK(H27),AND(E27&lt;&gt;"Yes",E27&lt;&gt;"No"),AND(F27&lt;&gt;"Yes",F27&lt;&gt;"No"),AND(G27&lt;&gt;"Yes",G27&lt;&gt;"No")),"Unknown",IF(E27="Yes","On contract",IF(F27="Yes","Approved off contract","Unmanaged")))))</x:f>
      </x:c>
      <x:c r="J27" s="14" t="str">
        <x:f>IF(ISBLANK(A27),"",IF(I27="Excluded","Excluded",IF(I27="Unknown","Unknown",IF($B$4=1,IF(OR(E27="Yes",F27="Yes"),"Managed","Unmanaged"),IF($B$4=2,IF(AND(E27="Yes",G27="Yes"),"Managed","Unmanaged"),"Invalid policy")))))</x:f>
      </x:c>
      <x:c r="K27" s="18" t="str">
        <x:f>IF(ISBLANK(A27),"",IF(J27="Managed",C27,0))</x:f>
      </x:c>
      <x:c r="L27" s="18" t="str">
        <x:f>IF(ISBLANK(A27),"",IF(J27="Unknown",C27,0))</x:f>
      </x:c>
    </x:row>
    <x:row r="28" ht="25" customHeight="1">
      <x:c r="A28" s="13"/>
      <x:c r="B28" s="19"/>
      <x:c r="C28" s="16"/>
      <x:c r="D28" s="13"/>
      <x:c r="E28" s="13"/>
      <x:c r="F28" s="13"/>
      <x:c r="G28" s="13"/>
      <x:c r="H28" s="13"/>
      <x:c r="I28" s="14" t="str">
        <x:f>IF(ISBLANK(A28),"",IF(D28="No","Excluded",IF(OR(D28&lt;&gt;"Yes",ISBLANK(H28),AND(E28&lt;&gt;"Yes",E28&lt;&gt;"No"),AND(F28&lt;&gt;"Yes",F28&lt;&gt;"No"),AND(G28&lt;&gt;"Yes",G28&lt;&gt;"No")),"Unknown",IF(E28="Yes","On contract",IF(F28="Yes","Approved off contract","Unmanaged")))))</x:f>
      </x:c>
      <x:c r="J28" s="14" t="str">
        <x:f>IF(ISBLANK(A28),"",IF(I28="Excluded","Excluded",IF(I28="Unknown","Unknown",IF($B$4=1,IF(OR(E28="Yes",F28="Yes"),"Managed","Unmanaged"),IF($B$4=2,IF(AND(E28="Yes",G28="Yes"),"Managed","Unmanaged"),"Invalid policy")))))</x:f>
      </x:c>
      <x:c r="K28" s="18" t="str">
        <x:f>IF(ISBLANK(A28),"",IF(J28="Managed",C28,0))</x:f>
      </x:c>
      <x:c r="L28" s="18" t="str">
        <x:f>IF(ISBLANK(A28),"",IF(J28="Unknown",C28,0))</x:f>
      </x:c>
    </x:row>
    <x:row r="29" ht="25" customHeight="1">
      <x:c r="A29" s="13"/>
      <x:c r="B29" s="19"/>
      <x:c r="C29" s="16"/>
      <x:c r="D29" s="13"/>
      <x:c r="E29" s="13"/>
      <x:c r="F29" s="13"/>
      <x:c r="G29" s="13"/>
      <x:c r="H29" s="13"/>
      <x:c r="I29" s="14" t="str">
        <x:f>IF(ISBLANK(A29),"",IF(D29="No","Excluded",IF(OR(D29&lt;&gt;"Yes",ISBLANK(H29),AND(E29&lt;&gt;"Yes",E29&lt;&gt;"No"),AND(F29&lt;&gt;"Yes",F29&lt;&gt;"No"),AND(G29&lt;&gt;"Yes",G29&lt;&gt;"No")),"Unknown",IF(E29="Yes","On contract",IF(F29="Yes","Approved off contract","Unmanaged")))))</x:f>
      </x:c>
      <x:c r="J29" s="14" t="str">
        <x:f>IF(ISBLANK(A29),"",IF(I29="Excluded","Excluded",IF(I29="Unknown","Unknown",IF($B$4=1,IF(OR(E29="Yes",F29="Yes"),"Managed","Unmanaged"),IF($B$4=2,IF(AND(E29="Yes",G29="Yes"),"Managed","Unmanaged"),"Invalid policy")))))</x:f>
      </x:c>
      <x:c r="K29" s="18" t="str">
        <x:f>IF(ISBLANK(A29),"",IF(J29="Managed",C29,0))</x:f>
      </x:c>
      <x:c r="L29" s="18" t="str">
        <x:f>IF(ISBLANK(A29),"",IF(J29="Unknown",C29,0))</x:f>
      </x:c>
    </x:row>
    <x:row r="30" ht="25" customHeight="1">
      <x:c r="A30" s="13"/>
      <x:c r="B30" s="19"/>
      <x:c r="C30" s="16"/>
      <x:c r="D30" s="13"/>
      <x:c r="E30" s="13"/>
      <x:c r="F30" s="13"/>
      <x:c r="G30" s="13"/>
      <x:c r="H30" s="13"/>
      <x:c r="I30" s="14" t="str">
        <x:f>IF(ISBLANK(A30),"",IF(D30="No","Excluded",IF(OR(D30&lt;&gt;"Yes",ISBLANK(H30),AND(E30&lt;&gt;"Yes",E30&lt;&gt;"No"),AND(F30&lt;&gt;"Yes",F30&lt;&gt;"No"),AND(G30&lt;&gt;"Yes",G30&lt;&gt;"No")),"Unknown",IF(E30="Yes","On contract",IF(F30="Yes","Approved off contract","Unmanaged")))))</x:f>
      </x:c>
      <x:c r="J30" s="14" t="str">
        <x:f>IF(ISBLANK(A30),"",IF(I30="Excluded","Excluded",IF(I30="Unknown","Unknown",IF($B$4=1,IF(OR(E30="Yes",F30="Yes"),"Managed","Unmanaged"),IF($B$4=2,IF(AND(E30="Yes",G30="Yes"),"Managed","Unmanaged"),"Invalid policy")))))</x:f>
      </x:c>
      <x:c r="K30" s="18" t="str">
        <x:f>IF(ISBLANK(A30),"",IF(J30="Managed",C30,0))</x:f>
      </x:c>
      <x:c r="L30" s="18" t="str">
        <x:f>IF(ISBLANK(A30),"",IF(J30="Unknown",C30,0))</x:f>
      </x:c>
    </x:row>
    <x:row r="31" ht="25" customHeight="1">
      <x:c r="A31" s="13"/>
      <x:c r="B31" s="19"/>
      <x:c r="C31" s="16"/>
      <x:c r="D31" s="13"/>
      <x:c r="E31" s="13"/>
      <x:c r="F31" s="13"/>
      <x:c r="G31" s="13"/>
      <x:c r="H31" s="13"/>
      <x:c r="I31" s="14" t="str">
        <x:f>IF(ISBLANK(A31),"",IF(D31="No","Excluded",IF(OR(D31&lt;&gt;"Yes",ISBLANK(H31),AND(E31&lt;&gt;"Yes",E31&lt;&gt;"No"),AND(F31&lt;&gt;"Yes",F31&lt;&gt;"No"),AND(G31&lt;&gt;"Yes",G31&lt;&gt;"No")),"Unknown",IF(E31="Yes","On contract",IF(F31="Yes","Approved off contract","Unmanaged")))))</x:f>
      </x:c>
      <x:c r="J31" s="14" t="str">
        <x:f>IF(ISBLANK(A31),"",IF(I31="Excluded","Excluded",IF(I31="Unknown","Unknown",IF($B$4=1,IF(OR(E31="Yes",F31="Yes"),"Managed","Unmanaged"),IF($B$4=2,IF(AND(E31="Yes",G31="Yes"),"Managed","Unmanaged"),"Invalid policy")))))</x:f>
      </x:c>
      <x:c r="K31" s="18" t="str">
        <x:f>IF(ISBLANK(A31),"",IF(J31="Managed",C31,0))</x:f>
      </x:c>
      <x:c r="L31" s="18" t="str">
        <x:f>IF(ISBLANK(A31),"",IF(J31="Unknown",C31,0))</x:f>
      </x:c>
    </x:row>
    <x:row r="32" ht="25" customHeight="1">
      <x:c r="A32" s="13"/>
      <x:c r="B32" s="19"/>
      <x:c r="C32" s="16"/>
      <x:c r="D32" s="13"/>
      <x:c r="E32" s="13"/>
      <x:c r="F32" s="13"/>
      <x:c r="G32" s="13"/>
      <x:c r="H32" s="13"/>
      <x:c r="I32" s="14" t="str">
        <x:f>IF(ISBLANK(A32),"",IF(D32="No","Excluded",IF(OR(D32&lt;&gt;"Yes",ISBLANK(H32),AND(E32&lt;&gt;"Yes",E32&lt;&gt;"No"),AND(F32&lt;&gt;"Yes",F32&lt;&gt;"No"),AND(G32&lt;&gt;"Yes",G32&lt;&gt;"No")),"Unknown",IF(E32="Yes","On contract",IF(F32="Yes","Approved off contract","Unmanaged")))))</x:f>
      </x:c>
      <x:c r="J32" s="14" t="str">
        <x:f>IF(ISBLANK(A32),"",IF(I32="Excluded","Excluded",IF(I32="Unknown","Unknown",IF($B$4=1,IF(OR(E32="Yes",F32="Yes"),"Managed","Unmanaged"),IF($B$4=2,IF(AND(E32="Yes",G32="Yes"),"Managed","Unmanaged"),"Invalid policy")))))</x:f>
      </x:c>
      <x:c r="K32" s="18" t="str">
        <x:f>IF(ISBLANK(A32),"",IF(J32="Managed",C32,0))</x:f>
      </x:c>
      <x:c r="L32" s="18" t="str">
        <x:f>IF(ISBLANK(A32),"",IF(J32="Unknown",C32,0))</x:f>
      </x:c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5" customHeight="1">
      <x:c r="A35" s="20" t="str">
        <x:v>Invoice period: September 2026, net USD spend. Addressable scope and evidence policy are explicit input decisions.</x:v>
      </x:c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5" customHeight="1">
      <x:c r="A36" s="20" t="str">
        <x:v>Policy 1: current contract OR approved supplier. Policy 2: current contract AND approved purchasing route.</x:v>
      </x:c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5" customHeight="1">
      <x:c r="A37" s="20" t="str">
        <x:v>Unknown evidence stays in the known-addressable denominator. Unknown addressability needs separate scope resolution.</x:v>
      </x:c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</x:sheetData>
  <x:conditionalFormatting sqref="J13:J32">
    <x:cfRule type="containsText" dxfId="0" priority="1" operator="containsText" text="Incomplete"/>
    <x:cfRule type="containsText" dxfId="1" priority="2" operator="containsText" text="Unknown"/>
    <x:cfRule type="containsText" dxfId="2" priority="3" operator="containsText" text="Duplicate"/>
    <x:cfRule type="containsText" dxfId="3" priority="4" operator="containsText" text="Invalid"/>
    <x:cfRule type="containsText" dxfId="4" priority="5" operator="containsText" text="Overlap"/>
    <x:cfRule type="containsText" dxfId="5" priority="6" operator="containsText" text="Conflicting"/>
    <x:cfRule type="containsText" dxfId="6" priority="7" operator="containsText" text="Due"/>
    <x:cfRule type="containsText" dxfId="7" priority="8" operator="containsText" text="due"/>
    <x:cfRule type="containsText" dxfId="8" priority="9" operator="containsText" text="Pending"/>
    <x:cfRule type="containsText" dxfId="9" priority="10" operator="containsText" text="Awaiting"/>
    <x:cfRule type="containsText" dxfId="10" priority="11" operator="containsText" text="Unreviewed"/>
    <x:cfRule type="containsText" dxfId="11" priority="12" operator="containsText" text="Review"/>
  </x:conditionalFormatting>
  <x:dataValidations count="5">
    <x:dataValidation type="list" sqref="D13:D32">
      <x:formula1>"Yes,No,Unknown"</x:formula1>
    </x:dataValidation>
    <x:dataValidation type="list" sqref="E13:E32">
      <x:formula1>"Yes,No,Unknown"</x:formula1>
    </x:dataValidation>
    <x:dataValidation type="list" sqref="F13:F32">
      <x:formula1>"Yes,No,Unknown"</x:formula1>
    </x:dataValidation>
    <x:dataValidation type="list" sqref="G13:G32">
      <x:formula1>"Yes,No,Unknown"</x:formula1>
    </x:dataValidation>
    <x:dataValidation type="list" sqref="B4">
      <x:formula1>"1,2"</x:formula1>
    </x:dataValidation>
  </x:dataValidations>
  <x:pageMargins left="0.7" right="0.7" top="0.75" bottom="0.75" header="0.3" footer="0.3"/>
</x:worksheet>
</file>