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6a7a1b2e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egory mapping" sheetId="1" r:id="R627dcb37dbc24e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&quot;-&quot;"/>
    <x:numFmt numFmtId="202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4d4d72eff4d2a" /><Relationship Type="http://schemas.openxmlformats.org/officeDocument/2006/relationships/theme" Target="/xl/theme/theme1.xml" Id="Rb963b6483dbf4e8c" /><Relationship Type="http://schemas.openxmlformats.org/officeDocument/2006/relationships/sharedStrings" Target="/xl/sharedStrings.xml" Id="Rf8de41444d044eef" /><Relationship Type="http://schemas.openxmlformats.org/officeDocument/2006/relationships/worksheet" Target="/xl/worksheets/sheet1.xml" Id="R627dcb37dbc24e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8" hidden="0" customWidth="1"/>
    <x:col min="10" max="10" width="22" hidden="0" customWidth="1"/>
    <x:col min="14" max="14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Procurement category mapping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Invoice spend (USD)</x:v>
      </x:c>
      <x:c r="B6" s="2"/>
      <x:c r="C6" s="26" t="n">
        <x:f>SUM($D$13:$D$32)</x:f>
        <x:v>106000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Mapped spend (USD)</x:v>
      </x:c>
      <x:c r="B7" s="2"/>
      <x:c r="C7" s="26" t="n">
        <x:f>SUM($J$13:$J$32)</x:f>
        <x:v>43000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Unresolved spend (USD)</x:v>
      </x:c>
      <x:c r="B8" s="2"/>
      <x:c r="C8" s="26" t="n">
        <x:f>C6-C7</x:f>
        <x:v>63000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Unresolved invoices</x:v>
      </x:c>
      <x:c r="B9" s="2"/>
      <x:c r="C9" s="29" t="n">
        <x:f>COUNTA($A$13:$A$32)-COUNTIFS($I$13:$I$32,"Mapped")</x:f>
        <x:v>3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Invoice ID</x:v>
      </x:c>
      <x:c r="B12" s="12" t="str">
        <x:v>Supplier ID</x:v>
      </x:c>
      <x:c r="C12" s="12" t="str">
        <x:v>Description</x:v>
      </x:c>
      <x:c r="D12" s="12" t="str">
        <x:v>Amount (USD)</x:v>
      </x:c>
      <x:c r="E12" s="12" t="str">
        <x:v>Proposed category</x:v>
      </x:c>
      <x:c r="F12" s="12" t="str">
        <x:v>Evidence reference</x:v>
      </x:c>
      <x:c r="G12" s="12" t="str">
        <x:v>Reviewed by</x:v>
      </x:c>
      <x:c r="H12" s="12" t="str">
        <x:v>Approved date</x:v>
      </x:c>
      <x:c r="I12" s="12" t="str">
        <x:v>Mapping status</x:v>
      </x:c>
      <x:c r="J12" s="12" t="str">
        <x:v>Mapped amount (USD)</x:v>
      </x:c>
      <x:c r="N12" s="22" t="str">
        <x:v>Approved taxonomy</x:v>
      </x:c>
    </x:row>
    <x:row r="13" ht="15" hidden="0" customHeight="1">
      <x:c r="A13" s="13" t="str">
        <x:v>INV-01</x:v>
      </x:c>
      <x:c r="B13" s="13" t="str">
        <x:v>SUP-01</x:v>
      </x:c>
      <x:c r="C13" s="21" t="str">
        <x:v>Laptop devices</x:v>
      </x:c>
      <x:c r="D13" s="16" t="n">
        <x:v>25000</x:v>
      </x:c>
      <x:c r="E13" s="13" t="str">
        <x:v>IT</x:v>
      </x:c>
      <x:c r="F13" s="13" t="str">
        <x:v>MAP-01</x:v>
      </x:c>
      <x:c r="G13" s="13" t="str">
        <x:v>Owner A</x:v>
      </x:c>
      <x:c r="H13" s="18" t="n">
        <x:v>46296.5</x:v>
      </x:c>
      <x:c r="I13" s="14" t="str">
        <x:f>IF(ISBLANK(A13),"",IF(COUNTIFS($A$13:$A$32,A13)&lt;&gt;1,"Duplicate",IF(ISBLANK(E13),"Unmapped",IF(COUNTIFS($N$13:$N$17,E13)&lt;&gt;1,"Unknown category",IF(OR(ISBLANK(B13),ISBLANK(D13),ISBLANK(F13),ISBLANK(G13),ISBLANK(H13)),"Pending review","Mapped")))))</x:f>
        <x:v>Mapped</x:v>
      </x:c>
      <x:c r="J13" s="20" t="n">
        <x:f>IF(ISBLANK(A13),"",IF(I13="Mapped",D13,0))</x:f>
        <x:v>25000</x:v>
      </x:c>
      <x:c r="N13" s="22" t="str">
        <x:v>IT</x:v>
      </x:c>
    </x:row>
    <x:row r="14" ht="15" hidden="0" customHeight="1">
      <x:c r="A14" s="13" t="str">
        <x:v>INV-02</x:v>
      </x:c>
      <x:c r="B14" s="13" t="str">
        <x:v>SUP-02</x:v>
      </x:c>
      <x:c r="C14" s="21" t="str">
        <x:v>Building maintenance</x:v>
      </x:c>
      <x:c r="D14" s="16" t="n">
        <x:v>18000</x:v>
      </x:c>
      <x:c r="E14" s="13" t="str">
        <x:v>Facilities</x:v>
      </x:c>
      <x:c r="F14" s="13" t="str">
        <x:v>MAP-02</x:v>
      </x:c>
      <x:c r="G14" s="13" t="str">
        <x:v>Owner B</x:v>
      </x:c>
      <x:c r="H14" s="18" t="n">
        <x:v>46297.5</x:v>
      </x:c>
      <x:c r="I14" s="14" t="str">
        <x:f>IF(ISBLANK(A14),"",IF(COUNTIFS($A$13:$A$32,A14)&lt;&gt;1,"Duplicate",IF(ISBLANK(E14),"Unmapped",IF(COUNTIFS($N$13:$N$17,E14)&lt;&gt;1,"Unknown category",IF(OR(ISBLANK(B14),ISBLANK(D14),ISBLANK(F14),ISBLANK(G14),ISBLANK(H14)),"Pending review","Mapped")))))</x:f>
        <x:v>Mapped</x:v>
      </x:c>
      <x:c r="J14" s="20" t="n">
        <x:f>IF(ISBLANK(A14),"",IF(I14="Mapped",D14,0))</x:f>
        <x:v>18000</x:v>
      </x:c>
      <x:c r="N14" s="22" t="str">
        <x:v>Facilities</x:v>
      </x:c>
    </x:row>
    <x:row r="15" ht="15" hidden="0" customHeight="1">
      <x:c r="A15" s="13" t="str">
        <x:v>INV-03</x:v>
      </x:c>
      <x:c r="B15" s="13" t="str">
        <x:v>SUP-03</x:v>
      </x:c>
      <x:c r="C15" s="21" t="str">
        <x:v>Advisory project</x:v>
      </x:c>
      <x:c r="D15" s="16" t="n">
        <x:v>42000</x:v>
      </x:c>
      <x:c r="E15" s="13"/>
      <x:c r="F15" s="13"/>
      <x:c r="G15" s="13"/>
      <x:c r="H15" s="18"/>
      <x:c r="I15" s="14" t="str">
        <x:f>IF(ISBLANK(A15),"",IF(COUNTIFS($A$13:$A$32,A15)&lt;&gt;1,"Duplicate",IF(ISBLANK(E15),"Unmapped",IF(COUNTIFS($N$13:$N$17,E15)&lt;&gt;1,"Unknown category",IF(OR(ISBLANK(B15),ISBLANK(D15),ISBLANK(F15),ISBLANK(G15),ISBLANK(H15)),"Pending review","Mapped")))))</x:f>
        <x:v>Unmapped</x:v>
      </x:c>
      <x:c r="J15" s="20" t="n">
        <x:f>IF(ISBLANK(A15),"",IF(I15="Mapped",D15,0))</x:f>
        <x:v>0</x:v>
      </x:c>
      <x:c r="N15" s="22" t="str">
        <x:v>Professional services</x:v>
      </x:c>
    </x:row>
    <x:row r="16" ht="15" hidden="0" customHeight="1">
      <x:c r="A16" s="13" t="str">
        <x:v>INV-04</x:v>
      </x:c>
      <x:c r="B16" s="13" t="str">
        <x:v>SUP-04</x:v>
      </x:c>
      <x:c r="C16" s="21" t="str">
        <x:v>Campaign production</x:v>
      </x:c>
      <x:c r="D16" s="16" t="n">
        <x:v>12000</x:v>
      </x:c>
      <x:c r="E16" s="13" t="str">
        <x:v>Marketing</x:v>
      </x:c>
      <x:c r="F16" s="13" t="str">
        <x:v>MAP-04</x:v>
      </x:c>
      <x:c r="G16" s="13" t="str">
        <x:v>Owner C</x:v>
      </x:c>
      <x:c r="H16" s="18"/>
      <x:c r="I16" s="14" t="str">
        <x:f>IF(ISBLANK(A16),"",IF(COUNTIFS($A$13:$A$32,A16)&lt;&gt;1,"Duplicate",IF(ISBLANK(E16),"Unmapped",IF(COUNTIFS($N$13:$N$17,E16)&lt;&gt;1,"Unknown category",IF(OR(ISBLANK(B16),ISBLANK(D16),ISBLANK(F16),ISBLANK(G16),ISBLANK(H16)),"Pending review","Mapped")))))</x:f>
        <x:v>Pending review</x:v>
      </x:c>
      <x:c r="J16" s="20" t="n">
        <x:f>IF(ISBLANK(A16),"",IF(I16="Mapped",D16,0))</x:f>
        <x:v>0</x:v>
      </x:c>
      <x:c r="N16" s="22" t="str">
        <x:v>Marketing</x:v>
      </x:c>
    </x:row>
    <x:row r="17" ht="15" hidden="0" customHeight="1">
      <x:c r="A17" s="13" t="str">
        <x:v>INV-05</x:v>
      </x:c>
      <x:c r="B17" s="13" t="str">
        <x:v>SUP-05</x:v>
      </x:c>
      <x:c r="C17" s="21" t="str">
        <x:v>Replacement parts</x:v>
      </x:c>
      <x:c r="D17" s="16" t="n">
        <x:v>9000</x:v>
      </x:c>
      <x:c r="E17" s="13" t="str">
        <x:v>Parts</x:v>
      </x:c>
      <x:c r="F17" s="13" t="str">
        <x:v>MAP-05</x:v>
      </x:c>
      <x:c r="G17" s="13" t="str">
        <x:v>Owner A</x:v>
      </x:c>
      <x:c r="H17" s="18" t="n">
        <x:v>46298.5</x:v>
      </x:c>
      <x:c r="I17" s="14" t="str">
        <x:f>IF(ISBLANK(A17),"",IF(COUNTIFS($A$13:$A$32,A17)&lt;&gt;1,"Duplicate",IF(ISBLANK(E17),"Unmapped",IF(COUNTIFS($N$13:$N$17,E17)&lt;&gt;1,"Unknown category",IF(OR(ISBLANK(B17),ISBLANK(D17),ISBLANK(F17),ISBLANK(G17),ISBLANK(H17)),"Pending review","Mapped")))))</x:f>
        <x:v>Unknown category</x:v>
      </x:c>
      <x:c r="J17" s="20" t="n">
        <x:f>IF(ISBLANK(A17),"",IF(I17="Mapped",D17,0))</x:f>
        <x:v>0</x:v>
      </x:c>
      <x:c r="N17" s="22" t="str">
        <x:v>MRO</x:v>
      </x:c>
    </x:row>
    <x:row r="18" ht="25" customHeight="1">
      <x:c r="A18" s="13"/>
      <x:c r="B18" s="13"/>
      <x:c r="C18" s="21"/>
      <x:c r="D18" s="16"/>
      <x:c r="E18" s="13"/>
      <x:c r="F18" s="13"/>
      <x:c r="G18" s="13"/>
      <x:c r="H18" s="18"/>
      <x:c r="I18" s="14" t="str">
        <x:f>IF(ISBLANK(A18),"",IF(COUNTIFS($A$13:$A$32,A18)&lt;&gt;1,"Duplicate",IF(ISBLANK(E18),"Unmapped",IF(COUNTIFS($N$13:$N$17,E18)&lt;&gt;1,"Unknown category",IF(OR(ISBLANK(B18),ISBLANK(D18),ISBLANK(F18),ISBLANK(G18),ISBLANK(H18)),"Pending review","Mapped")))))</x:f>
      </x:c>
      <x:c r="J18" s="20" t="str">
        <x:f>IF(ISBLANK(A18),"",IF(I18="Mapped",D18,0))</x:f>
      </x:c>
    </x:row>
    <x:row r="19" ht="25" customHeight="1">
      <x:c r="A19" s="13"/>
      <x:c r="B19" s="13"/>
      <x:c r="C19" s="21"/>
      <x:c r="D19" s="16"/>
      <x:c r="E19" s="13"/>
      <x:c r="F19" s="13"/>
      <x:c r="G19" s="13"/>
      <x:c r="H19" s="18"/>
      <x:c r="I19" s="14" t="str">
        <x:f>IF(ISBLANK(A19),"",IF(COUNTIFS($A$13:$A$32,A19)&lt;&gt;1,"Duplicate",IF(ISBLANK(E19),"Unmapped",IF(COUNTIFS($N$13:$N$17,E19)&lt;&gt;1,"Unknown category",IF(OR(ISBLANK(B19),ISBLANK(D19),ISBLANK(F19),ISBLANK(G19),ISBLANK(H19)),"Pending review","Mapped")))))</x:f>
      </x:c>
      <x:c r="J19" s="20" t="str">
        <x:f>IF(ISBLANK(A19),"",IF(I19="Mapped",D19,0))</x:f>
      </x:c>
    </x:row>
    <x:row r="20" ht="25" customHeight="1">
      <x:c r="A20" s="13"/>
      <x:c r="B20" s="13"/>
      <x:c r="C20" s="21"/>
      <x:c r="D20" s="16"/>
      <x:c r="E20" s="13"/>
      <x:c r="F20" s="13"/>
      <x:c r="G20" s="13"/>
      <x:c r="H20" s="18"/>
      <x:c r="I20" s="14" t="str">
        <x:f>IF(ISBLANK(A20),"",IF(COUNTIFS($A$13:$A$32,A20)&lt;&gt;1,"Duplicate",IF(ISBLANK(E20),"Unmapped",IF(COUNTIFS($N$13:$N$17,E20)&lt;&gt;1,"Unknown category",IF(OR(ISBLANK(B20),ISBLANK(D20),ISBLANK(F20),ISBLANK(G20),ISBLANK(H20)),"Pending review","Mapped")))))</x:f>
      </x:c>
      <x:c r="J20" s="20" t="str">
        <x:f>IF(ISBLANK(A20),"",IF(I20="Mapped",D20,0))</x:f>
      </x:c>
    </x:row>
    <x:row r="21" ht="25" customHeight="1">
      <x:c r="A21" s="13"/>
      <x:c r="B21" s="13"/>
      <x:c r="C21" s="21"/>
      <x:c r="D21" s="16"/>
      <x:c r="E21" s="13"/>
      <x:c r="F21" s="13"/>
      <x:c r="G21" s="13"/>
      <x:c r="H21" s="18"/>
      <x:c r="I21" s="14" t="str">
        <x:f>IF(ISBLANK(A21),"",IF(COUNTIFS($A$13:$A$32,A21)&lt;&gt;1,"Duplicate",IF(ISBLANK(E21),"Unmapped",IF(COUNTIFS($N$13:$N$17,E21)&lt;&gt;1,"Unknown category",IF(OR(ISBLANK(B21),ISBLANK(D21),ISBLANK(F21),ISBLANK(G21),ISBLANK(H21)),"Pending review","Mapped")))))</x:f>
      </x:c>
      <x:c r="J21" s="20" t="str">
        <x:f>IF(ISBLANK(A21),"",IF(I21="Mapped",D21,0))</x:f>
      </x:c>
    </x:row>
    <x:row r="22" ht="25" customHeight="1">
      <x:c r="A22" s="13"/>
      <x:c r="B22" s="13"/>
      <x:c r="C22" s="21"/>
      <x:c r="D22" s="16"/>
      <x:c r="E22" s="13"/>
      <x:c r="F22" s="13"/>
      <x:c r="G22" s="13"/>
      <x:c r="H22" s="18"/>
      <x:c r="I22" s="14" t="str">
        <x:f>IF(ISBLANK(A22),"",IF(COUNTIFS($A$13:$A$32,A22)&lt;&gt;1,"Duplicate",IF(ISBLANK(E22),"Unmapped",IF(COUNTIFS($N$13:$N$17,E22)&lt;&gt;1,"Unknown category",IF(OR(ISBLANK(B22),ISBLANK(D22),ISBLANK(F22),ISBLANK(G22),ISBLANK(H22)),"Pending review","Mapped")))))</x:f>
      </x:c>
      <x:c r="J22" s="20" t="str">
        <x:f>IF(ISBLANK(A22),"",IF(I22="Mapped",D22,0))</x:f>
      </x:c>
    </x:row>
    <x:row r="23" ht="25" customHeight="1">
      <x:c r="A23" s="13"/>
      <x:c r="B23" s="13"/>
      <x:c r="C23" s="21"/>
      <x:c r="D23" s="16"/>
      <x:c r="E23" s="13"/>
      <x:c r="F23" s="13"/>
      <x:c r="G23" s="13"/>
      <x:c r="H23" s="18"/>
      <x:c r="I23" s="14" t="str">
        <x:f>IF(ISBLANK(A23),"",IF(COUNTIFS($A$13:$A$32,A23)&lt;&gt;1,"Duplicate",IF(ISBLANK(E23),"Unmapped",IF(COUNTIFS($N$13:$N$17,E23)&lt;&gt;1,"Unknown category",IF(OR(ISBLANK(B23),ISBLANK(D23),ISBLANK(F23),ISBLANK(G23),ISBLANK(H23)),"Pending review","Mapped")))))</x:f>
      </x:c>
      <x:c r="J23" s="20" t="str">
        <x:f>IF(ISBLANK(A23),"",IF(I23="Mapped",D23,0))</x:f>
      </x:c>
    </x:row>
    <x:row r="24" ht="25" customHeight="1">
      <x:c r="A24" s="13"/>
      <x:c r="B24" s="13"/>
      <x:c r="C24" s="21"/>
      <x:c r="D24" s="16"/>
      <x:c r="E24" s="13"/>
      <x:c r="F24" s="13"/>
      <x:c r="G24" s="13"/>
      <x:c r="H24" s="18"/>
      <x:c r="I24" s="14" t="str">
        <x:f>IF(ISBLANK(A24),"",IF(COUNTIFS($A$13:$A$32,A24)&lt;&gt;1,"Duplicate",IF(ISBLANK(E24),"Unmapped",IF(COUNTIFS($N$13:$N$17,E24)&lt;&gt;1,"Unknown category",IF(OR(ISBLANK(B24),ISBLANK(D24),ISBLANK(F24),ISBLANK(G24),ISBLANK(H24)),"Pending review","Mapped")))))</x:f>
      </x:c>
      <x:c r="J24" s="20" t="str">
        <x:f>IF(ISBLANK(A24),"",IF(I24="Mapped",D24,0))</x:f>
      </x:c>
    </x:row>
    <x:row r="25" ht="25" customHeight="1">
      <x:c r="A25" s="13"/>
      <x:c r="B25" s="13"/>
      <x:c r="C25" s="21"/>
      <x:c r="D25" s="16"/>
      <x:c r="E25" s="13"/>
      <x:c r="F25" s="13"/>
      <x:c r="G25" s="13"/>
      <x:c r="H25" s="18"/>
      <x:c r="I25" s="14" t="str">
        <x:f>IF(ISBLANK(A25),"",IF(COUNTIFS($A$13:$A$32,A25)&lt;&gt;1,"Duplicate",IF(ISBLANK(E25),"Unmapped",IF(COUNTIFS($N$13:$N$17,E25)&lt;&gt;1,"Unknown category",IF(OR(ISBLANK(B25),ISBLANK(D25),ISBLANK(F25),ISBLANK(G25),ISBLANK(H25)),"Pending review","Mapped")))))</x:f>
      </x:c>
      <x:c r="J25" s="20" t="str">
        <x:f>IF(ISBLANK(A25),"",IF(I25="Mapped",D25,0))</x:f>
      </x:c>
    </x:row>
    <x:row r="26" ht="25" customHeight="1">
      <x:c r="A26" s="13"/>
      <x:c r="B26" s="13"/>
      <x:c r="C26" s="21"/>
      <x:c r="D26" s="16"/>
      <x:c r="E26" s="13"/>
      <x:c r="F26" s="13"/>
      <x:c r="G26" s="13"/>
      <x:c r="H26" s="18"/>
      <x:c r="I26" s="14" t="str">
        <x:f>IF(ISBLANK(A26),"",IF(COUNTIFS($A$13:$A$32,A26)&lt;&gt;1,"Duplicate",IF(ISBLANK(E26),"Unmapped",IF(COUNTIFS($N$13:$N$17,E26)&lt;&gt;1,"Unknown category",IF(OR(ISBLANK(B26),ISBLANK(D26),ISBLANK(F26),ISBLANK(G26),ISBLANK(H26)),"Pending review","Mapped")))))</x:f>
      </x:c>
      <x:c r="J26" s="20" t="str">
        <x:f>IF(ISBLANK(A26),"",IF(I26="Mapped",D26,0))</x:f>
      </x:c>
    </x:row>
    <x:row r="27" ht="25" customHeight="1">
      <x:c r="A27" s="13"/>
      <x:c r="B27" s="13"/>
      <x:c r="C27" s="21"/>
      <x:c r="D27" s="16"/>
      <x:c r="E27" s="13"/>
      <x:c r="F27" s="13"/>
      <x:c r="G27" s="13"/>
      <x:c r="H27" s="18"/>
      <x:c r="I27" s="14" t="str">
        <x:f>IF(ISBLANK(A27),"",IF(COUNTIFS($A$13:$A$32,A27)&lt;&gt;1,"Duplicate",IF(ISBLANK(E27),"Unmapped",IF(COUNTIFS($N$13:$N$17,E27)&lt;&gt;1,"Unknown category",IF(OR(ISBLANK(B27),ISBLANK(D27),ISBLANK(F27),ISBLANK(G27),ISBLANK(H27)),"Pending review","Mapped")))))</x:f>
      </x:c>
      <x:c r="J27" s="20" t="str">
        <x:f>IF(ISBLANK(A27),"",IF(I27="Mapped",D27,0))</x:f>
      </x:c>
    </x:row>
    <x:row r="28" ht="25" customHeight="1">
      <x:c r="A28" s="13"/>
      <x:c r="B28" s="13"/>
      <x:c r="C28" s="21"/>
      <x:c r="D28" s="16"/>
      <x:c r="E28" s="13"/>
      <x:c r="F28" s="13"/>
      <x:c r="G28" s="13"/>
      <x:c r="H28" s="18"/>
      <x:c r="I28" s="14" t="str">
        <x:f>IF(ISBLANK(A28),"",IF(COUNTIFS($A$13:$A$32,A28)&lt;&gt;1,"Duplicate",IF(ISBLANK(E28),"Unmapped",IF(COUNTIFS($N$13:$N$17,E28)&lt;&gt;1,"Unknown category",IF(OR(ISBLANK(B28),ISBLANK(D28),ISBLANK(F28),ISBLANK(G28),ISBLANK(H28)),"Pending review","Mapped")))))</x:f>
      </x:c>
      <x:c r="J28" s="20" t="str">
        <x:f>IF(ISBLANK(A28),"",IF(I28="Mapped",D28,0))</x:f>
      </x:c>
    </x:row>
    <x:row r="29" ht="25" customHeight="1">
      <x:c r="A29" s="13"/>
      <x:c r="B29" s="13"/>
      <x:c r="C29" s="21"/>
      <x:c r="D29" s="16"/>
      <x:c r="E29" s="13"/>
      <x:c r="F29" s="13"/>
      <x:c r="G29" s="13"/>
      <x:c r="H29" s="18"/>
      <x:c r="I29" s="14" t="str">
        <x:f>IF(ISBLANK(A29),"",IF(COUNTIFS($A$13:$A$32,A29)&lt;&gt;1,"Duplicate",IF(ISBLANK(E29),"Unmapped",IF(COUNTIFS($N$13:$N$17,E29)&lt;&gt;1,"Unknown category",IF(OR(ISBLANK(B29),ISBLANK(D29),ISBLANK(F29),ISBLANK(G29),ISBLANK(H29)),"Pending review","Mapped")))))</x:f>
      </x:c>
      <x:c r="J29" s="20" t="str">
        <x:f>IF(ISBLANK(A29),"",IF(I29="Mapped",D29,0))</x:f>
      </x:c>
    </x:row>
    <x:row r="30" ht="25" customHeight="1">
      <x:c r="A30" s="13"/>
      <x:c r="B30" s="13"/>
      <x:c r="C30" s="21"/>
      <x:c r="D30" s="16"/>
      <x:c r="E30" s="13"/>
      <x:c r="F30" s="13"/>
      <x:c r="G30" s="13"/>
      <x:c r="H30" s="18"/>
      <x:c r="I30" s="14" t="str">
        <x:f>IF(ISBLANK(A30),"",IF(COUNTIFS($A$13:$A$32,A30)&lt;&gt;1,"Duplicate",IF(ISBLANK(E30),"Unmapped",IF(COUNTIFS($N$13:$N$17,E30)&lt;&gt;1,"Unknown category",IF(OR(ISBLANK(B30),ISBLANK(D30),ISBLANK(F30),ISBLANK(G30),ISBLANK(H30)),"Pending review","Mapped")))))</x:f>
      </x:c>
      <x:c r="J30" s="20" t="str">
        <x:f>IF(ISBLANK(A30),"",IF(I30="Mapped",D30,0))</x:f>
      </x:c>
    </x:row>
    <x:row r="31" ht="25" customHeight="1">
      <x:c r="A31" s="13"/>
      <x:c r="B31" s="13"/>
      <x:c r="C31" s="21"/>
      <x:c r="D31" s="16"/>
      <x:c r="E31" s="13"/>
      <x:c r="F31" s="13"/>
      <x:c r="G31" s="13"/>
      <x:c r="H31" s="18"/>
      <x:c r="I31" s="14" t="str">
        <x:f>IF(ISBLANK(A31),"",IF(COUNTIFS($A$13:$A$32,A31)&lt;&gt;1,"Duplicate",IF(ISBLANK(E31),"Unmapped",IF(COUNTIFS($N$13:$N$17,E31)&lt;&gt;1,"Unknown category",IF(OR(ISBLANK(B31),ISBLANK(D31),ISBLANK(F31),ISBLANK(G31),ISBLANK(H31)),"Pending review","Mapped")))))</x:f>
      </x:c>
      <x:c r="J31" s="20" t="str">
        <x:f>IF(ISBLANK(A31),"",IF(I31="Mapped",D31,0))</x:f>
      </x:c>
    </x:row>
    <x:row r="32" ht="25" customHeight="1">
      <x:c r="A32" s="13"/>
      <x:c r="B32" s="13"/>
      <x:c r="C32" s="21"/>
      <x:c r="D32" s="16"/>
      <x:c r="E32" s="13"/>
      <x:c r="F32" s="13"/>
      <x:c r="G32" s="13"/>
      <x:c r="H32" s="18"/>
      <x:c r="I32" s="14" t="str">
        <x:f>IF(ISBLANK(A32),"",IF(COUNTIFS($A$13:$A$32,A32)&lt;&gt;1,"Duplicate",IF(ISBLANK(E32),"Unmapped",IF(COUNTIFS($N$13:$N$17,E32)&lt;&gt;1,"Unknown category",IF(OR(ISBLANK(B32),ISBLANK(D32),ISBLANK(F32),ISBLANK(G32),ISBLANK(H32)),"Pending review","Mapped")))))</x:f>
      </x:c>
      <x:c r="J32" s="20" t="str">
        <x:f>IF(ISBLANK(A32),"",IF(I32="Mapped",D32,0))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3" t="str">
        <x:v>Use one invoice line per stable invoice ID in this sample. For multi-line invoices, use an invoice-line key instead.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3" t="str">
        <x:v>Accepted categories are listed in N13:N17. Update the taxonomy and validation range together when adding categories.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3" t="str">
        <x:v>Evidence and approval are required. A suggested label is not counted as mapped spend until reviewed.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I13:I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pageMargins left="0.7" right="0.7" top="0.75" bottom="0.75" header="0.3" footer="0.3"/>
</x:worksheet>
</file>