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Dashboard" sheetId="2" state="visible" r:id="rId2"/>
    <sheet name="Definitions" sheetId="3" state="visible" r:id="rId3"/>
    <sheet name="Data" sheetId="4" state="visible" r:id="rId4"/>
    <sheet name="Trend" sheetId="5" state="visible" r:id="rId5"/>
    <sheet name="Checks" sheetId="6" state="visible" r:id="rId6"/>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
    <numFmt numFmtId="167" formatCode="#,##0.0"/>
  </numFmts>
  <fonts count="6">
    <font>
      <name val="Calibri"/>
      <family val="2"/>
      <color theme="1"/>
      <sz val="11"/>
      <scheme val="minor"/>
    </font>
    <font>
      <b val="1"/>
      <color rgb="002B4CFF"/>
      <sz val="14"/>
    </font>
    <font>
      <i val="1"/>
      <color rgb="005B6577"/>
    </font>
    <font>
      <b val="1"/>
      <color rgb="000B1220"/>
    </font>
    <font>
      <b val="1"/>
    </font>
    <font>
      <i val="1"/>
    </font>
  </fonts>
  <fills count="4">
    <fill>
      <patternFill/>
    </fill>
    <fill>
      <patternFill patternType="gray125"/>
    </fill>
    <fill>
      <patternFill patternType="solid">
        <fgColor rgb="00EAEEFF"/>
      </patternFill>
    </fill>
    <fill>
      <patternFill patternType="solid">
        <fgColor rgb="00FFFDF0"/>
      </patternFill>
    </fill>
  </fills>
  <borders count="2">
    <border>
      <left/>
      <right/>
      <top/>
      <bottom/>
      <diagonal/>
    </border>
    <border>
      <top style="thin">
        <color rgb="000B1220"/>
      </top>
    </border>
  </borders>
  <cellStyleXfs count="1">
    <xf numFmtId="0" fontId="0" fillId="0" borderId="0"/>
  </cellStyleXfs>
  <cellXfs count="1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49" fontId="0" fillId="3" borderId="0" pivotButton="0" quotePrefix="0" xfId="0"/>
    <xf numFmtId="0" fontId="3" fillId="2" borderId="0" applyAlignment="1" pivotButton="0" quotePrefix="0" xfId="0">
      <alignment vertical="center" wrapText="1"/>
    </xf>
    <xf numFmtId="165" fontId="0" fillId="0" borderId="0" pivotButton="0" quotePrefix="0" xfId="0"/>
    <xf numFmtId="164" fontId="0" fillId="0" borderId="0" pivotButton="0" quotePrefix="0" xfId="0"/>
    <xf numFmtId="166" fontId="0" fillId="0" borderId="0" pivotButton="0" quotePrefix="0" xfId="0"/>
    <xf numFmtId="0" fontId="4" fillId="0" borderId="1" pivotButton="0" quotePrefix="0" xfId="0"/>
    <xf numFmtId="0" fontId="5" fillId="0" borderId="0" pivotButton="0" quotePrefix="0" xfId="0"/>
    <xf numFmtId="0" fontId="0" fillId="3" borderId="0" pivotButton="0" quotePrefix="0" xfId="0"/>
    <xf numFmtId="164" fontId="0" fillId="3" borderId="0" pivotButton="0" quotePrefix="0" xfId="0"/>
    <xf numFmtId="49" fontId="0" fillId="0" borderId="0" pivotButton="0" quotePrefix="0" xfId="0"/>
    <xf numFmtId="167" fontId="0" fillId="0" borderId="0" pivotButton="0" quotePrefix="0" xfId="0"/>
  </cellXfs>
  <cellStyles count="1">
    <cellStyle name="Normal" xfId="0" builtinId="0" hidden="0"/>
  </cellStyles>
  <dxfs count="3">
    <dxf>
      <fill>
        <patternFill patternType="solid">
          <fgColor rgb="00DCF5E3"/>
        </patternFill>
      </fill>
    </dxf>
    <dxf>
      <fill>
        <patternFill patternType="solid">
          <fgColor rgb="00FFF1C7"/>
        </patternFill>
      </fill>
    </dxf>
    <dxf>
      <fill>
        <patternFill patternType="solid">
          <fgColor rgb="00FBDA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00" customWidth="1" min="1" max="1"/>
  </cols>
  <sheetData>
    <row r="1">
      <c r="A1" s="1" t="inlineStr">
        <is>
          <t>KPI dashboard template</t>
        </is>
      </c>
    </row>
    <row r="3">
      <c r="A3" s="2" t="inlineStr">
        <is>
          <t>1. Definitions: one row per KPI, with its formula, owner, unit, direction of good (up, down or band), the Watch tolerance and, for band KPIs, the band. Keep it to about eight KPIs.</t>
        </is>
      </c>
    </row>
    <row r="4">
      <c r="A4" s="2" t="inlineStr">
        <is>
          <t>2. Data: one row per KPI per month: Month (yyyy-mm, typed as text), KPI (spelled exactly as on Definitions), Actual and Target.</t>
        </is>
      </c>
    </row>
    <row r="5">
      <c r="A5" s="2" t="inlineStr">
        <is>
          <t>3. Dashboard: type the month in cell B2. Each row pulls actual, target and prior month with SUMIFS, then computes variance, variance % of target and the status.</t>
        </is>
      </c>
    </row>
    <row r="6">
      <c r="A6" s="2" t="inlineStr">
        <is>
          <t>4. The status rule: "On track" if the KPI is on or better than target; "Watch" if it is worse by up to the tolerance (5% of target in the sample); "Off track" beyond that. Band KPIs (headcount) are on track within the band either side of target.</t>
        </is>
      </c>
    </row>
    <row r="7">
      <c r="A7" s="2" t="inlineStr">
        <is>
          <t>5. Trend: actuals and status for every month of the year, one column per month, read from the same Data sheet.</t>
        </is>
      </c>
    </row>
    <row r="8">
      <c r="A8" s="2" t="inlineStr">
        <is>
          <t>6. Checks: every KPI must have exactly one Data row and a non-zero target for the month, or its status cannot be trusted.</t>
        </is>
      </c>
    </row>
    <row r="9">
      <c r="A9" s="2" t="inlineStr">
        <is>
          <t>Percentages are stored as numbers (38.4 means 38.4%), so a variance of -1.6 on gross margin is 1.6 percentage points, and the variance % of target (-4.0%) is what the tolerance tests.</t>
        </is>
      </c>
    </row>
    <row r="10">
      <c r="A10" s="2" t="inlineStr">
        <is>
          <t>The sample rows are an example company. Replace them with your own; the yellow cells are the ones you are meant to change.</t>
        </is>
      </c>
    </row>
    <row r="12">
      <c r="A12" s="3" t="inlineStr">
        <is>
          <t>Made by Covirage. Upload your own export at covirage.ai and every figure is computed and traced to its rows.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8" customWidth="1" min="2" max="2"/>
    <col width="11" customWidth="1" min="3" max="3"/>
    <col width="11" customWidth="1" min="4" max="4"/>
    <col width="12" customWidth="1" min="5" max="5"/>
    <col width="11" customWidth="1" min="6" max="6"/>
    <col width="12" customWidth="1" min="7" max="7"/>
    <col width="11" customWidth="1" min="8" max="8"/>
  </cols>
  <sheetData>
    <row r="1">
      <c r="A1" s="1" t="inlineStr">
        <is>
          <t>KPI dashboard</t>
        </is>
      </c>
    </row>
    <row r="2">
      <c r="A2" t="inlineStr">
        <is>
          <t>Month (yyyy-mm)</t>
        </is>
      </c>
      <c r="B2" s="4" t="inlineStr">
        <is>
          <t>2026-06</t>
        </is>
      </c>
      <c r="D2" t="inlineStr">
        <is>
          <t>Prior month</t>
        </is>
      </c>
      <c r="E2">
        <f>IFERROR(INDEX(Trend!$B$4:$M$4,MATCH($B$2,Trend!$B$4:$M$4,0)-1),"")</f>
        <v/>
      </c>
    </row>
    <row r="4">
      <c r="A4" s="5" t="inlineStr">
        <is>
          <t>KPI</t>
        </is>
      </c>
      <c r="B4" s="5" t="inlineStr">
        <is>
          <t>Good</t>
        </is>
      </c>
      <c r="C4" s="5" t="inlineStr">
        <is>
          <t>Actual</t>
        </is>
      </c>
      <c r="D4" s="5" t="inlineStr">
        <is>
          <t>Target</t>
        </is>
      </c>
      <c r="E4" s="5" t="inlineStr">
        <is>
          <t>Prior month</t>
        </is>
      </c>
      <c r="F4" s="5" t="inlineStr">
        <is>
          <t>Variance</t>
        </is>
      </c>
      <c r="G4" s="5" t="inlineStr">
        <is>
          <t>Variance % of target</t>
        </is>
      </c>
      <c r="H4" s="5" t="inlineStr">
        <is>
          <t>Status</t>
        </is>
      </c>
    </row>
    <row r="5">
      <c r="A5">
        <f>Definitions!A2</f>
        <v/>
      </c>
      <c r="B5">
        <f>INDEX(Definitions!$E$2:$E$50,MATCH($A5,Definitions!$A$2:$A$50,0))</f>
        <v/>
      </c>
      <c r="C5" s="6">
        <f>SUMIFS(Data!$C$2:$C$2000,Data!$A$2:$A$2000,$B$2,Data!$B$2:$B$2000,$A5)</f>
        <v/>
      </c>
      <c r="D5" s="6">
        <f>SUMIFS(Data!$D$2:$D$2000,Data!$A$2:$A$2000,$B$2,Data!$B$2:$B$2000,$A5)</f>
        <v/>
      </c>
      <c r="E5" s="6">
        <f>IF($E$2="","",SUMIFS(Data!$C$2:$C$2000,Data!$A$2:$A$2000,$E$2,Data!$B$2:$B$2000,$A5))</f>
        <v/>
      </c>
      <c r="F5" s="6">
        <f>C5-D5</f>
        <v/>
      </c>
      <c r="G5" s="7">
        <f>IFERROR((C5-D5)/ABS(D5),"")</f>
        <v/>
      </c>
      <c r="H5">
        <f>IF(D5=0,"No target",IF(IF(INDEX(Definitions!$E$2:$E$50,MATCH($A5,Definitions!$A$2:$A$50,0))="up",(D5-C5)/ABS(D5),IF(INDEX(Definitions!$E$2:$E$50,MATCH($A5,Definitions!$A$2:$A$50,0))="down",(C5-D5)/ABS(D5),ABS(C5-D5)/ABS(D5)-INDEX(Definitions!$G$2:$G$50,MATCH($A5,Definitions!$A$2:$A$50,0))))&lt;=0,"On track",IF(IF(INDEX(Definitions!$E$2:$E$50,MATCH($A5,Definitions!$A$2:$A$50,0))="up",(D5-C5)/ABS(D5),IF(INDEX(Definitions!$E$2:$E$50,MATCH($A5,Definitions!$A$2:$A$50,0))="down",(C5-D5)/ABS(D5),ABS(C5-D5)/ABS(D5)-INDEX(Definitions!$G$2:$G$50,MATCH($A5,Definitions!$A$2:$A$50,0))))&lt;=INDEX(Definitions!$F$2:$F$50,MATCH($A5,Definitions!$A$2:$A$50,0)),"Watch","Off track")))</f>
        <v/>
      </c>
    </row>
    <row r="6">
      <c r="A6">
        <f>Definitions!A3</f>
        <v/>
      </c>
      <c r="B6">
        <f>INDEX(Definitions!$E$2:$E$50,MATCH($A6,Definitions!$A$2:$A$50,0))</f>
        <v/>
      </c>
      <c r="C6" s="8">
        <f>SUMIFS(Data!$C$2:$C$2000,Data!$A$2:$A$2000,$B$2,Data!$B$2:$B$2000,$A6)</f>
        <v/>
      </c>
      <c r="D6" s="8">
        <f>SUMIFS(Data!$D$2:$D$2000,Data!$A$2:$A$2000,$B$2,Data!$B$2:$B$2000,$A6)</f>
        <v/>
      </c>
      <c r="E6" s="8">
        <f>IF($E$2="","",SUMIFS(Data!$C$2:$C$2000,Data!$A$2:$A$2000,$E$2,Data!$B$2:$B$2000,$A6))</f>
        <v/>
      </c>
      <c r="F6" s="8">
        <f>C6-D6</f>
        <v/>
      </c>
      <c r="G6" s="7">
        <f>IFERROR((C6-D6)/ABS(D6),"")</f>
        <v/>
      </c>
      <c r="H6">
        <f>IF(D6=0,"No target",IF(IF(INDEX(Definitions!$E$2:$E$50,MATCH($A6,Definitions!$A$2:$A$50,0))="up",(D6-C6)/ABS(D6),IF(INDEX(Definitions!$E$2:$E$50,MATCH($A6,Definitions!$A$2:$A$50,0))="down",(C6-D6)/ABS(D6),ABS(C6-D6)/ABS(D6)-INDEX(Definitions!$G$2:$G$50,MATCH($A6,Definitions!$A$2:$A$50,0))))&lt;=0,"On track",IF(IF(INDEX(Definitions!$E$2:$E$50,MATCH($A6,Definitions!$A$2:$A$50,0))="up",(D6-C6)/ABS(D6),IF(INDEX(Definitions!$E$2:$E$50,MATCH($A6,Definitions!$A$2:$A$50,0))="down",(C6-D6)/ABS(D6),ABS(C6-D6)/ABS(D6)-INDEX(Definitions!$G$2:$G$50,MATCH($A6,Definitions!$A$2:$A$50,0))))&lt;=INDEX(Definitions!$F$2:$F$50,MATCH($A6,Definitions!$A$2:$A$50,0)),"Watch","Off track")))</f>
        <v/>
      </c>
    </row>
    <row r="7">
      <c r="A7">
        <f>Definitions!A4</f>
        <v/>
      </c>
      <c r="B7">
        <f>INDEX(Definitions!$E$2:$E$50,MATCH($A7,Definitions!$A$2:$A$50,0))</f>
        <v/>
      </c>
      <c r="C7" s="6">
        <f>SUMIFS(Data!$C$2:$C$2000,Data!$A$2:$A$2000,$B$2,Data!$B$2:$B$2000,$A7)</f>
        <v/>
      </c>
      <c r="D7" s="6">
        <f>SUMIFS(Data!$D$2:$D$2000,Data!$A$2:$A$2000,$B$2,Data!$B$2:$B$2000,$A7)</f>
        <v/>
      </c>
      <c r="E7" s="6">
        <f>IF($E$2="","",SUMIFS(Data!$C$2:$C$2000,Data!$A$2:$A$2000,$E$2,Data!$B$2:$B$2000,$A7))</f>
        <v/>
      </c>
      <c r="F7" s="6">
        <f>C7-D7</f>
        <v/>
      </c>
      <c r="G7" s="7">
        <f>IFERROR((C7-D7)/ABS(D7),"")</f>
        <v/>
      </c>
      <c r="H7">
        <f>IF(D7=0,"No target",IF(IF(INDEX(Definitions!$E$2:$E$50,MATCH($A7,Definitions!$A$2:$A$50,0))="up",(D7-C7)/ABS(D7),IF(INDEX(Definitions!$E$2:$E$50,MATCH($A7,Definitions!$A$2:$A$50,0))="down",(C7-D7)/ABS(D7),ABS(C7-D7)/ABS(D7)-INDEX(Definitions!$G$2:$G$50,MATCH($A7,Definitions!$A$2:$A$50,0))))&lt;=0,"On track",IF(IF(INDEX(Definitions!$E$2:$E$50,MATCH($A7,Definitions!$A$2:$A$50,0))="up",(D7-C7)/ABS(D7),IF(INDEX(Definitions!$E$2:$E$50,MATCH($A7,Definitions!$A$2:$A$50,0))="down",(C7-D7)/ABS(D7),ABS(C7-D7)/ABS(D7)-INDEX(Definitions!$G$2:$G$50,MATCH($A7,Definitions!$A$2:$A$50,0))))&lt;=INDEX(Definitions!$F$2:$F$50,MATCH($A7,Definitions!$A$2:$A$50,0)),"Watch","Off track")))</f>
        <v/>
      </c>
    </row>
    <row r="8">
      <c r="A8">
        <f>Definitions!A5</f>
        <v/>
      </c>
      <c r="B8">
        <f>INDEX(Definitions!$E$2:$E$50,MATCH($A8,Definitions!$A$2:$A$50,0))</f>
        <v/>
      </c>
      <c r="C8" s="8">
        <f>SUMIFS(Data!$C$2:$C$2000,Data!$A$2:$A$2000,$B$2,Data!$B$2:$B$2000,$A8)</f>
        <v/>
      </c>
      <c r="D8" s="8">
        <f>SUMIFS(Data!$D$2:$D$2000,Data!$A$2:$A$2000,$B$2,Data!$B$2:$B$2000,$A8)</f>
        <v/>
      </c>
      <c r="E8" s="8">
        <f>IF($E$2="","",SUMIFS(Data!$C$2:$C$2000,Data!$A$2:$A$2000,$E$2,Data!$B$2:$B$2000,$A8))</f>
        <v/>
      </c>
      <c r="F8" s="8">
        <f>C8-D8</f>
        <v/>
      </c>
      <c r="G8" s="7">
        <f>IFERROR((C8-D8)/ABS(D8),"")</f>
        <v/>
      </c>
      <c r="H8">
        <f>IF(D8=0,"No target",IF(IF(INDEX(Definitions!$E$2:$E$50,MATCH($A8,Definitions!$A$2:$A$50,0))="up",(D8-C8)/ABS(D8),IF(INDEX(Definitions!$E$2:$E$50,MATCH($A8,Definitions!$A$2:$A$50,0))="down",(C8-D8)/ABS(D8),ABS(C8-D8)/ABS(D8)-INDEX(Definitions!$G$2:$G$50,MATCH($A8,Definitions!$A$2:$A$50,0))))&lt;=0,"On track",IF(IF(INDEX(Definitions!$E$2:$E$50,MATCH($A8,Definitions!$A$2:$A$50,0))="up",(D8-C8)/ABS(D8),IF(INDEX(Definitions!$E$2:$E$50,MATCH($A8,Definitions!$A$2:$A$50,0))="down",(C8-D8)/ABS(D8),ABS(C8-D8)/ABS(D8)-INDEX(Definitions!$G$2:$G$50,MATCH($A8,Definitions!$A$2:$A$50,0))))&lt;=INDEX(Definitions!$F$2:$F$50,MATCH($A8,Definitions!$A$2:$A$50,0)),"Watch","Off track")))</f>
        <v/>
      </c>
    </row>
    <row r="9">
      <c r="A9">
        <f>Definitions!A6</f>
        <v/>
      </c>
      <c r="B9">
        <f>INDEX(Definitions!$E$2:$E$50,MATCH($A9,Definitions!$A$2:$A$50,0))</f>
        <v/>
      </c>
      <c r="C9" s="6">
        <f>SUMIFS(Data!$C$2:$C$2000,Data!$A$2:$A$2000,$B$2,Data!$B$2:$B$2000,$A9)</f>
        <v/>
      </c>
      <c r="D9" s="6">
        <f>SUMIFS(Data!$D$2:$D$2000,Data!$A$2:$A$2000,$B$2,Data!$B$2:$B$2000,$A9)</f>
        <v/>
      </c>
      <c r="E9" s="6">
        <f>IF($E$2="","",SUMIFS(Data!$C$2:$C$2000,Data!$A$2:$A$2000,$E$2,Data!$B$2:$B$2000,$A9))</f>
        <v/>
      </c>
      <c r="F9" s="6">
        <f>C9-D9</f>
        <v/>
      </c>
      <c r="G9" s="7">
        <f>IFERROR((C9-D9)/ABS(D9),"")</f>
        <v/>
      </c>
      <c r="H9">
        <f>IF(D9=0,"No target",IF(IF(INDEX(Definitions!$E$2:$E$50,MATCH($A9,Definitions!$A$2:$A$50,0))="up",(D9-C9)/ABS(D9),IF(INDEX(Definitions!$E$2:$E$50,MATCH($A9,Definitions!$A$2:$A$50,0))="down",(C9-D9)/ABS(D9),ABS(C9-D9)/ABS(D9)-INDEX(Definitions!$G$2:$G$50,MATCH($A9,Definitions!$A$2:$A$50,0))))&lt;=0,"On track",IF(IF(INDEX(Definitions!$E$2:$E$50,MATCH($A9,Definitions!$A$2:$A$50,0))="up",(D9-C9)/ABS(D9),IF(INDEX(Definitions!$E$2:$E$50,MATCH($A9,Definitions!$A$2:$A$50,0))="down",(C9-D9)/ABS(D9),ABS(C9-D9)/ABS(D9)-INDEX(Definitions!$G$2:$G$50,MATCH($A9,Definitions!$A$2:$A$50,0))))&lt;=INDEX(Definitions!$F$2:$F$50,MATCH($A9,Definitions!$A$2:$A$50,0)),"Watch","Off track")))</f>
        <v/>
      </c>
    </row>
    <row r="10">
      <c r="A10">
        <f>Definitions!A7</f>
        <v/>
      </c>
      <c r="B10">
        <f>INDEX(Definitions!$E$2:$E$50,MATCH($A10,Definitions!$A$2:$A$50,0))</f>
        <v/>
      </c>
      <c r="C10" s="8">
        <f>SUMIFS(Data!$C$2:$C$2000,Data!$A$2:$A$2000,$B$2,Data!$B$2:$B$2000,$A10)</f>
        <v/>
      </c>
      <c r="D10" s="8">
        <f>SUMIFS(Data!$D$2:$D$2000,Data!$A$2:$A$2000,$B$2,Data!$B$2:$B$2000,$A10)</f>
        <v/>
      </c>
      <c r="E10" s="8">
        <f>IF($E$2="","",SUMIFS(Data!$C$2:$C$2000,Data!$A$2:$A$2000,$E$2,Data!$B$2:$B$2000,$A10))</f>
        <v/>
      </c>
      <c r="F10" s="8">
        <f>C10-D10</f>
        <v/>
      </c>
      <c r="G10" s="7">
        <f>IFERROR((C10-D10)/ABS(D10),"")</f>
        <v/>
      </c>
      <c r="H10">
        <f>IF(D10=0,"No target",IF(IF(INDEX(Definitions!$E$2:$E$50,MATCH($A10,Definitions!$A$2:$A$50,0))="up",(D10-C10)/ABS(D10),IF(INDEX(Definitions!$E$2:$E$50,MATCH($A10,Definitions!$A$2:$A$50,0))="down",(C10-D10)/ABS(D10),ABS(C10-D10)/ABS(D10)-INDEX(Definitions!$G$2:$G$50,MATCH($A10,Definitions!$A$2:$A$50,0))))&lt;=0,"On track",IF(IF(INDEX(Definitions!$E$2:$E$50,MATCH($A10,Definitions!$A$2:$A$50,0))="up",(D10-C10)/ABS(D10),IF(INDEX(Definitions!$E$2:$E$50,MATCH($A10,Definitions!$A$2:$A$50,0))="down",(C10-D10)/ABS(D10),ABS(C10-D10)/ABS(D10)-INDEX(Definitions!$G$2:$G$50,MATCH($A10,Definitions!$A$2:$A$50,0))))&lt;=INDEX(Definitions!$F$2:$F$50,MATCH($A10,Definitions!$A$2:$A$50,0)),"Watch","Off track")))</f>
        <v/>
      </c>
    </row>
    <row r="11">
      <c r="A11">
        <f>Definitions!A8</f>
        <v/>
      </c>
      <c r="B11">
        <f>INDEX(Definitions!$E$2:$E$50,MATCH($A11,Definitions!$A$2:$A$50,0))</f>
        <v/>
      </c>
      <c r="C11" s="6">
        <f>SUMIFS(Data!$C$2:$C$2000,Data!$A$2:$A$2000,$B$2,Data!$B$2:$B$2000,$A11)</f>
        <v/>
      </c>
      <c r="D11" s="6">
        <f>SUMIFS(Data!$D$2:$D$2000,Data!$A$2:$A$2000,$B$2,Data!$B$2:$B$2000,$A11)</f>
        <v/>
      </c>
      <c r="E11" s="6">
        <f>IF($E$2="","",SUMIFS(Data!$C$2:$C$2000,Data!$A$2:$A$2000,$E$2,Data!$B$2:$B$2000,$A11))</f>
        <v/>
      </c>
      <c r="F11" s="6">
        <f>C11-D11</f>
        <v/>
      </c>
      <c r="G11" s="7">
        <f>IFERROR((C11-D11)/ABS(D11),"")</f>
        <v/>
      </c>
      <c r="H11">
        <f>IF(D11=0,"No target",IF(IF(INDEX(Definitions!$E$2:$E$50,MATCH($A11,Definitions!$A$2:$A$50,0))="up",(D11-C11)/ABS(D11),IF(INDEX(Definitions!$E$2:$E$50,MATCH($A11,Definitions!$A$2:$A$50,0))="down",(C11-D11)/ABS(D11),ABS(C11-D11)/ABS(D11)-INDEX(Definitions!$G$2:$G$50,MATCH($A11,Definitions!$A$2:$A$50,0))))&lt;=0,"On track",IF(IF(INDEX(Definitions!$E$2:$E$50,MATCH($A11,Definitions!$A$2:$A$50,0))="up",(D11-C11)/ABS(D11),IF(INDEX(Definitions!$E$2:$E$50,MATCH($A11,Definitions!$A$2:$A$50,0))="down",(C11-D11)/ABS(D11),ABS(C11-D11)/ABS(D11)-INDEX(Definitions!$G$2:$G$50,MATCH($A11,Definitions!$A$2:$A$50,0))))&lt;=INDEX(Definitions!$F$2:$F$50,MATCH($A11,Definitions!$A$2:$A$50,0)),"Watch","Off track")))</f>
        <v/>
      </c>
    </row>
    <row r="12">
      <c r="A12">
        <f>Definitions!A9</f>
        <v/>
      </c>
      <c r="B12">
        <f>INDEX(Definitions!$E$2:$E$50,MATCH($A12,Definitions!$A$2:$A$50,0))</f>
        <v/>
      </c>
      <c r="C12" s="6">
        <f>SUMIFS(Data!$C$2:$C$2000,Data!$A$2:$A$2000,$B$2,Data!$B$2:$B$2000,$A12)</f>
        <v/>
      </c>
      <c r="D12" s="6">
        <f>SUMIFS(Data!$D$2:$D$2000,Data!$A$2:$A$2000,$B$2,Data!$B$2:$B$2000,$A12)</f>
        <v/>
      </c>
      <c r="E12" s="6">
        <f>IF($E$2="","",SUMIFS(Data!$C$2:$C$2000,Data!$A$2:$A$2000,$E$2,Data!$B$2:$B$2000,$A12))</f>
        <v/>
      </c>
      <c r="F12" s="6">
        <f>C12-D12</f>
        <v/>
      </c>
      <c r="G12" s="7">
        <f>IFERROR((C12-D12)/ABS(D12),"")</f>
        <v/>
      </c>
      <c r="H12">
        <f>IF(D12=0,"No target",IF(IF(INDEX(Definitions!$E$2:$E$50,MATCH($A12,Definitions!$A$2:$A$50,0))="up",(D12-C12)/ABS(D12),IF(INDEX(Definitions!$E$2:$E$50,MATCH($A12,Definitions!$A$2:$A$50,0))="down",(C12-D12)/ABS(D12),ABS(C12-D12)/ABS(D12)-INDEX(Definitions!$G$2:$G$50,MATCH($A12,Definitions!$A$2:$A$50,0))))&lt;=0,"On track",IF(IF(INDEX(Definitions!$E$2:$E$50,MATCH($A12,Definitions!$A$2:$A$50,0))="up",(D12-C12)/ABS(D12),IF(INDEX(Definitions!$E$2:$E$50,MATCH($A12,Definitions!$A$2:$A$50,0))="down",(C12-D12)/ABS(D12),ABS(C12-D12)/ABS(D12)-INDEX(Definitions!$G$2:$G$50,MATCH($A12,Definitions!$A$2:$A$50,0))))&lt;=INDEX(Definitions!$F$2:$F$50,MATCH($A12,Definitions!$A$2:$A$50,0)),"Watch","Off track")))</f>
        <v/>
      </c>
    </row>
    <row r="14">
      <c r="A14" t="inlineStr">
        <is>
          <t>On track</t>
        </is>
      </c>
      <c r="B14">
        <f>COUNTIFS($H$5:$H$12,A14)</f>
        <v/>
      </c>
    </row>
    <row r="15">
      <c r="A15" t="inlineStr">
        <is>
          <t>Watch</t>
        </is>
      </c>
      <c r="B15">
        <f>COUNTIFS($H$5:$H$12,A15)</f>
        <v/>
      </c>
    </row>
    <row r="16">
      <c r="A16" s="9" t="inlineStr">
        <is>
          <t>Off track</t>
        </is>
      </c>
      <c r="B16" s="9">
        <f>COUNTIFS($H$5:$H$12,A16)</f>
        <v/>
      </c>
    </row>
    <row r="17">
      <c r="A17" s="10" t="inlineStr">
        <is>
          <t>KPIs shown</t>
        </is>
      </c>
      <c r="B17">
        <f>SUM(B14:B16)</f>
        <v/>
      </c>
    </row>
    <row r="19">
      <c r="A19" s="3" t="inlineStr">
        <is>
          <t>Variance = actual - target. Status: On track if on or better than target in the direction of good; Watch if worse by up to the tolerance; Off track beyond it.</t>
        </is>
      </c>
    </row>
    <row r="20">
      <c r="A20" s="3" t="inlineStr">
        <is>
          <t>Percent KPIs are stored as numbers, so their variance is in percentage points; the tolerance is tested on variance % of target.</t>
        </is>
      </c>
    </row>
  </sheetData>
  <conditionalFormatting sqref="H5:H12">
    <cfRule type="cellIs" priority="1" operator="equal" dxfId="0">
      <formula>"On track"</formula>
    </cfRule>
    <cfRule type="cellIs" priority="2" operator="equal" dxfId="1">
      <formula>"Watch"</formula>
    </cfRule>
    <cfRule type="cellIs" priority="3" operator="equal" dxfId="2">
      <formula>"Off track"</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1"/>
  <sheetViews>
    <sheetView workbookViewId="0">
      <pane ySplit="1" topLeftCell="A2" activePane="bottomLeft" state="frozen"/>
      <selection pane="bottomLeft" activeCell="A1" sqref="A1"/>
    </sheetView>
  </sheetViews>
  <sheetFormatPr baseColWidth="8" defaultRowHeight="15"/>
  <cols>
    <col width="28" customWidth="1" min="1" max="1"/>
    <col width="46" customWidth="1" min="2" max="2"/>
    <col width="20" customWidth="1" min="3" max="3"/>
    <col width="9" customWidth="1" min="4" max="4"/>
    <col width="12" customWidth="1" min="5" max="5"/>
    <col width="12" customWidth="1" min="6" max="6"/>
    <col width="8" customWidth="1" min="7" max="7"/>
    <col width="30" customWidth="1" min="8" max="8"/>
  </cols>
  <sheetData>
    <row r="1">
      <c r="A1" s="5" t="inlineStr">
        <is>
          <t>KPI</t>
        </is>
      </c>
      <c r="B1" s="5" t="inlineStr">
        <is>
          <t>Formula</t>
        </is>
      </c>
      <c r="C1" s="5" t="inlineStr">
        <is>
          <t>Owner</t>
        </is>
      </c>
      <c r="D1" s="5" t="inlineStr">
        <is>
          <t>Unit</t>
        </is>
      </c>
      <c r="E1" s="5" t="inlineStr">
        <is>
          <t>Direction of good</t>
        </is>
      </c>
      <c r="F1" s="5" t="inlineStr">
        <is>
          <t>Watch tolerance</t>
        </is>
      </c>
      <c r="G1" s="5" t="inlineStr">
        <is>
          <t>Band</t>
        </is>
      </c>
      <c r="H1" s="5" t="inlineStr">
        <is>
          <t>Source</t>
        </is>
      </c>
    </row>
    <row r="2">
      <c r="A2" s="11" t="inlineStr">
        <is>
          <t>Revenue (USD k)</t>
        </is>
      </c>
      <c r="B2" s="11" t="inlineStr">
        <is>
          <t>Invoiced revenue for the month</t>
        </is>
      </c>
      <c r="C2" s="11" t="inlineStr">
        <is>
          <t>CFO</t>
        </is>
      </c>
      <c r="D2" s="11" t="inlineStr">
        <is>
          <t>USD k</t>
        </is>
      </c>
      <c r="E2" s="11" t="inlineStr">
        <is>
          <t>up</t>
        </is>
      </c>
      <c r="F2" s="12" t="n">
        <v>0.05</v>
      </c>
      <c r="G2" s="12" t="n">
        <v>0</v>
      </c>
      <c r="H2" s="11" t="inlineStr">
        <is>
          <t>Ledger: revenue accounts</t>
        </is>
      </c>
    </row>
    <row r="3">
      <c r="A3" s="11" t="inlineStr">
        <is>
          <t>Gross margin %</t>
        </is>
      </c>
      <c r="B3" s="11" t="inlineStr">
        <is>
          <t>(Revenue - cost of sales) / revenue x 100</t>
        </is>
      </c>
      <c r="C3" s="11" t="inlineStr">
        <is>
          <t>CFO</t>
        </is>
      </c>
      <c r="D3" s="11" t="inlineStr">
        <is>
          <t>%</t>
        </is>
      </c>
      <c r="E3" s="11" t="inlineStr">
        <is>
          <t>up</t>
        </is>
      </c>
      <c r="F3" s="12" t="n">
        <v>0.05</v>
      </c>
      <c r="G3" s="12" t="n">
        <v>0</v>
      </c>
      <c r="H3" s="11" t="inlineStr">
        <is>
          <t>Ledger: P&amp;L</t>
        </is>
      </c>
    </row>
    <row r="4">
      <c r="A4" s="11" t="inlineStr">
        <is>
          <t>New customers</t>
        </is>
      </c>
      <c r="B4" s="11" t="inlineStr">
        <is>
          <t>Customers with a first invoice in the month</t>
        </is>
      </c>
      <c r="C4" s="11" t="inlineStr">
        <is>
          <t>VP Sales</t>
        </is>
      </c>
      <c r="D4" s="11" t="inlineStr">
        <is>
          <t>count</t>
        </is>
      </c>
      <c r="E4" s="11" t="inlineStr">
        <is>
          <t>up</t>
        </is>
      </c>
      <c r="F4" s="12" t="n">
        <v>0.05</v>
      </c>
      <c r="G4" s="12" t="n">
        <v>0</v>
      </c>
      <c r="H4" s="11" t="inlineStr">
        <is>
          <t>CRM: closed-won accounts</t>
        </is>
      </c>
    </row>
    <row r="5">
      <c r="A5" s="11" t="inlineStr">
        <is>
          <t>Win rate %</t>
        </is>
      </c>
      <c r="B5" s="11" t="inlineStr">
        <is>
          <t>Deals won / deals closed (won + lost) x 100</t>
        </is>
      </c>
      <c r="C5" s="11" t="inlineStr">
        <is>
          <t>VP Sales</t>
        </is>
      </c>
      <c r="D5" s="11" t="inlineStr">
        <is>
          <t>%</t>
        </is>
      </c>
      <c r="E5" s="11" t="inlineStr">
        <is>
          <t>up</t>
        </is>
      </c>
      <c r="F5" s="12" t="n">
        <v>0.05</v>
      </c>
      <c r="G5" s="12" t="n">
        <v>0</v>
      </c>
      <c r="H5" s="11" t="inlineStr">
        <is>
          <t>CRM: opportunities</t>
        </is>
      </c>
    </row>
    <row r="6">
      <c r="A6" s="11" t="inlineStr">
        <is>
          <t>DSO (days)</t>
        </is>
      </c>
      <c r="B6" s="11" t="inlineStr">
        <is>
          <t>Receivables / revenue of the last 3 months x 90</t>
        </is>
      </c>
      <c r="C6" s="11" t="inlineStr">
        <is>
          <t>Controller</t>
        </is>
      </c>
      <c r="D6" s="11" t="inlineStr">
        <is>
          <t>days</t>
        </is>
      </c>
      <c r="E6" s="11" t="inlineStr">
        <is>
          <t>down</t>
        </is>
      </c>
      <c r="F6" s="12" t="n">
        <v>0.05</v>
      </c>
      <c r="G6" s="12" t="n">
        <v>0</v>
      </c>
      <c r="H6" s="11" t="inlineStr">
        <is>
          <t>Ledger: AR aging and revenue</t>
        </is>
      </c>
    </row>
    <row r="7">
      <c r="A7" s="11" t="inlineStr">
        <is>
          <t>Customer churn % (monthly)</t>
        </is>
      </c>
      <c r="B7" s="11" t="inlineStr">
        <is>
          <t>Customers lost / customers at start of month x 100</t>
        </is>
      </c>
      <c r="C7" s="11" t="inlineStr">
        <is>
          <t>VP Customer Success</t>
        </is>
      </c>
      <c r="D7" s="11" t="inlineStr">
        <is>
          <t>%</t>
        </is>
      </c>
      <c r="E7" s="11" t="inlineStr">
        <is>
          <t>down</t>
        </is>
      </c>
      <c r="F7" s="12" t="n">
        <v>0.05</v>
      </c>
      <c r="G7" s="12" t="n">
        <v>0</v>
      </c>
      <c r="H7" s="11" t="inlineStr">
        <is>
          <t>Billing: subscriptions</t>
        </is>
      </c>
    </row>
    <row r="8">
      <c r="A8" s="11" t="inlineStr">
        <is>
          <t>Operating expenses (USD k)</t>
        </is>
      </c>
      <c r="B8" s="11" t="inlineStr">
        <is>
          <t>Operating expenses before D&amp;A</t>
        </is>
      </c>
      <c r="C8" s="11" t="inlineStr">
        <is>
          <t>CFO</t>
        </is>
      </c>
      <c r="D8" s="11" t="inlineStr">
        <is>
          <t>USD k</t>
        </is>
      </c>
      <c r="E8" s="11" t="inlineStr">
        <is>
          <t>down</t>
        </is>
      </c>
      <c r="F8" s="12" t="n">
        <v>0.05</v>
      </c>
      <c r="G8" s="12" t="n">
        <v>0</v>
      </c>
      <c r="H8" s="11" t="inlineStr">
        <is>
          <t>Ledger: expense accounts</t>
        </is>
      </c>
    </row>
    <row r="9">
      <c r="A9" s="11" t="inlineStr">
        <is>
          <t>Headcount</t>
        </is>
      </c>
      <c r="B9" s="11" t="inlineStr">
        <is>
          <t>Employees on payroll at month end</t>
        </is>
      </c>
      <c r="C9" s="11" t="inlineStr">
        <is>
          <t>CHRO</t>
        </is>
      </c>
      <c r="D9" s="11" t="inlineStr">
        <is>
          <t>people</t>
        </is>
      </c>
      <c r="E9" s="11" t="inlineStr">
        <is>
          <t>band</t>
        </is>
      </c>
      <c r="F9" s="12" t="n">
        <v>0.05</v>
      </c>
      <c r="G9" s="12" t="n">
        <v>0.02</v>
      </c>
      <c r="H9" s="11" t="inlineStr">
        <is>
          <t>HRIS: payroll roster</t>
        </is>
      </c>
    </row>
    <row r="11">
      <c r="A11" s="3" t="inlineStr">
        <is>
          <t>Direction of good: up = higher is better, down = lower is better, band = on track within the band either side of target.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00"/>
  <sheetViews>
    <sheetView workbookViewId="0">
      <pane ySplit="1" topLeftCell="A2" activePane="bottomLeft" state="frozen"/>
      <selection pane="bottomLeft" activeCell="A1" sqref="A1"/>
    </sheetView>
  </sheetViews>
  <sheetFormatPr baseColWidth="8" defaultRowHeight="15"/>
  <cols>
    <col width="10" customWidth="1" min="1" max="1"/>
    <col width="28" customWidth="1" min="2" max="2"/>
    <col width="12" customWidth="1" min="3" max="3"/>
    <col width="12" customWidth="1" min="4" max="4"/>
  </cols>
  <sheetData>
    <row r="1">
      <c r="A1" s="5" t="inlineStr">
        <is>
          <t>Month</t>
        </is>
      </c>
      <c r="B1" s="5" t="inlineStr">
        <is>
          <t>KPI</t>
        </is>
      </c>
      <c r="C1" s="5" t="inlineStr">
        <is>
          <t>Actual</t>
        </is>
      </c>
      <c r="D1" s="5" t="inlineStr">
        <is>
          <t>Target</t>
        </is>
      </c>
    </row>
    <row r="2">
      <c r="A2" s="4" t="inlineStr">
        <is>
          <t>2026-01</t>
        </is>
      </c>
      <c r="B2" s="11" t="inlineStr">
        <is>
          <t>Revenue (USD k)</t>
        </is>
      </c>
      <c r="C2" s="11" t="n">
        <v>5400</v>
      </c>
      <c r="D2" s="11" t="n">
        <v>5500</v>
      </c>
    </row>
    <row r="3">
      <c r="A3" s="4" t="inlineStr">
        <is>
          <t>2026-01</t>
        </is>
      </c>
      <c r="B3" s="11" t="inlineStr">
        <is>
          <t>Gross margin %</t>
        </is>
      </c>
      <c r="C3" s="11" t="n">
        <v>39.5</v>
      </c>
      <c r="D3" s="11" t="n">
        <v>40</v>
      </c>
    </row>
    <row r="4">
      <c r="A4" s="4" t="inlineStr">
        <is>
          <t>2026-01</t>
        </is>
      </c>
      <c r="B4" s="11" t="inlineStr">
        <is>
          <t>New customers</t>
        </is>
      </c>
      <c r="C4" s="11" t="n">
        <v>38</v>
      </c>
      <c r="D4" s="11" t="n">
        <v>45</v>
      </c>
    </row>
    <row r="5">
      <c r="A5" s="4" t="inlineStr">
        <is>
          <t>2026-01</t>
        </is>
      </c>
      <c r="B5" s="11" t="inlineStr">
        <is>
          <t>Win rate %</t>
        </is>
      </c>
      <c r="C5" s="11" t="n">
        <v>23.5</v>
      </c>
      <c r="D5" s="11" t="n">
        <v>25</v>
      </c>
    </row>
    <row r="6">
      <c r="A6" s="4" t="inlineStr">
        <is>
          <t>2026-01</t>
        </is>
      </c>
      <c r="B6" s="11" t="inlineStr">
        <is>
          <t>DSO (days)</t>
        </is>
      </c>
      <c r="C6" s="11" t="n">
        <v>46</v>
      </c>
      <c r="D6" s="11" t="n">
        <v>45</v>
      </c>
    </row>
    <row r="7">
      <c r="A7" s="4" t="inlineStr">
        <is>
          <t>2026-01</t>
        </is>
      </c>
      <c r="B7" s="11" t="inlineStr">
        <is>
          <t>Customer churn % (monthly)</t>
        </is>
      </c>
      <c r="C7" s="11" t="n">
        <v>1.4</v>
      </c>
      <c r="D7" s="11" t="n">
        <v>1.5</v>
      </c>
    </row>
    <row r="8">
      <c r="A8" s="4" t="inlineStr">
        <is>
          <t>2026-01</t>
        </is>
      </c>
      <c r="B8" s="11" t="inlineStr">
        <is>
          <t>Operating expenses (USD k)</t>
        </is>
      </c>
      <c r="C8" s="11" t="n">
        <v>1600</v>
      </c>
      <c r="D8" s="11" t="n">
        <v>1700</v>
      </c>
    </row>
    <row r="9">
      <c r="A9" s="4" t="inlineStr">
        <is>
          <t>2026-01</t>
        </is>
      </c>
      <c r="B9" s="11" t="inlineStr">
        <is>
          <t>Headcount</t>
        </is>
      </c>
      <c r="C9" s="11" t="n">
        <v>196</v>
      </c>
      <c r="D9" s="11" t="n">
        <v>200</v>
      </c>
    </row>
    <row r="10">
      <c r="A10" s="4" t="inlineStr">
        <is>
          <t>2026-02</t>
        </is>
      </c>
      <c r="B10" s="11" t="inlineStr">
        <is>
          <t>Revenue (USD k)</t>
        </is>
      </c>
      <c r="C10" s="11" t="n">
        <v>5520</v>
      </c>
      <c r="D10" s="11" t="n">
        <v>5600</v>
      </c>
    </row>
    <row r="11">
      <c r="A11" s="4" t="inlineStr">
        <is>
          <t>2026-02</t>
        </is>
      </c>
      <c r="B11" s="11" t="inlineStr">
        <is>
          <t>Gross margin %</t>
        </is>
      </c>
      <c r="C11" s="11" t="n">
        <v>39.8</v>
      </c>
      <c r="D11" s="11" t="n">
        <v>40</v>
      </c>
    </row>
    <row r="12">
      <c r="A12" s="4" t="inlineStr">
        <is>
          <t>2026-02</t>
        </is>
      </c>
      <c r="B12" s="11" t="inlineStr">
        <is>
          <t>New customers</t>
        </is>
      </c>
      <c r="C12" s="11" t="n">
        <v>40</v>
      </c>
      <c r="D12" s="11" t="n">
        <v>45</v>
      </c>
    </row>
    <row r="13">
      <c r="A13" s="4" t="inlineStr">
        <is>
          <t>2026-02</t>
        </is>
      </c>
      <c r="B13" s="11" t="inlineStr">
        <is>
          <t>Win rate %</t>
        </is>
      </c>
      <c r="C13" s="11" t="n">
        <v>24.2</v>
      </c>
      <c r="D13" s="11" t="n">
        <v>25</v>
      </c>
    </row>
    <row r="14">
      <c r="A14" s="4" t="inlineStr">
        <is>
          <t>2026-02</t>
        </is>
      </c>
      <c r="B14" s="11" t="inlineStr">
        <is>
          <t>DSO (days)</t>
        </is>
      </c>
      <c r="C14" s="11" t="n">
        <v>47</v>
      </c>
      <c r="D14" s="11" t="n">
        <v>45</v>
      </c>
    </row>
    <row r="15">
      <c r="A15" s="4" t="inlineStr">
        <is>
          <t>2026-02</t>
        </is>
      </c>
      <c r="B15" s="11" t="inlineStr">
        <is>
          <t>Customer churn % (monthly)</t>
        </is>
      </c>
      <c r="C15" s="11" t="n">
        <v>1.5</v>
      </c>
      <c r="D15" s="11" t="n">
        <v>1.5</v>
      </c>
    </row>
    <row r="16">
      <c r="A16" s="4" t="inlineStr">
        <is>
          <t>2026-02</t>
        </is>
      </c>
      <c r="B16" s="11" t="inlineStr">
        <is>
          <t>Operating expenses (USD k)</t>
        </is>
      </c>
      <c r="C16" s="11" t="n">
        <v>1610</v>
      </c>
      <c r="D16" s="11" t="n">
        <v>1700</v>
      </c>
    </row>
    <row r="17">
      <c r="A17" s="4" t="inlineStr">
        <is>
          <t>2026-02</t>
        </is>
      </c>
      <c r="B17" s="11" t="inlineStr">
        <is>
          <t>Headcount</t>
        </is>
      </c>
      <c r="C17" s="11" t="n">
        <v>198</v>
      </c>
      <c r="D17" s="11" t="n">
        <v>202</v>
      </c>
    </row>
    <row r="18">
      <c r="A18" s="4" t="inlineStr">
        <is>
          <t>2026-03</t>
        </is>
      </c>
      <c r="B18" s="11" t="inlineStr">
        <is>
          <t>Revenue (USD k)</t>
        </is>
      </c>
      <c r="C18" s="11" t="n">
        <v>5750</v>
      </c>
      <c r="D18" s="11" t="n">
        <v>5800</v>
      </c>
    </row>
    <row r="19">
      <c r="A19" s="4" t="inlineStr">
        <is>
          <t>2026-03</t>
        </is>
      </c>
      <c r="B19" s="11" t="inlineStr">
        <is>
          <t>Gross margin %</t>
        </is>
      </c>
      <c r="C19" s="11" t="n">
        <v>39.2</v>
      </c>
      <c r="D19" s="11" t="n">
        <v>40</v>
      </c>
    </row>
    <row r="20">
      <c r="A20" s="4" t="inlineStr">
        <is>
          <t>2026-03</t>
        </is>
      </c>
      <c r="B20" s="11" t="inlineStr">
        <is>
          <t>New customers</t>
        </is>
      </c>
      <c r="C20" s="11" t="n">
        <v>44</v>
      </c>
      <c r="D20" s="11" t="n">
        <v>48</v>
      </c>
    </row>
    <row r="21">
      <c r="A21" s="4" t="inlineStr">
        <is>
          <t>2026-03</t>
        </is>
      </c>
      <c r="B21" s="11" t="inlineStr">
        <is>
          <t>Win rate %</t>
        </is>
      </c>
      <c r="C21" s="11" t="n">
        <v>25.1</v>
      </c>
      <c r="D21" s="11" t="n">
        <v>25</v>
      </c>
    </row>
    <row r="22">
      <c r="A22" s="4" t="inlineStr">
        <is>
          <t>2026-03</t>
        </is>
      </c>
      <c r="B22" s="11" t="inlineStr">
        <is>
          <t>DSO (days)</t>
        </is>
      </c>
      <c r="C22" s="11" t="n">
        <v>47</v>
      </c>
      <c r="D22" s="11" t="n">
        <v>45</v>
      </c>
    </row>
    <row r="23">
      <c r="A23" s="4" t="inlineStr">
        <is>
          <t>2026-03</t>
        </is>
      </c>
      <c r="B23" s="11" t="inlineStr">
        <is>
          <t>Customer churn % (monthly)</t>
        </is>
      </c>
      <c r="C23" s="11" t="n">
        <v>1.4</v>
      </c>
      <c r="D23" s="11" t="n">
        <v>1.5</v>
      </c>
    </row>
    <row r="24">
      <c r="A24" s="4" t="inlineStr">
        <is>
          <t>2026-03</t>
        </is>
      </c>
      <c r="B24" s="11" t="inlineStr">
        <is>
          <t>Operating expenses (USD k)</t>
        </is>
      </c>
      <c r="C24" s="11" t="n">
        <v>1640</v>
      </c>
      <c r="D24" s="11" t="n">
        <v>1720</v>
      </c>
    </row>
    <row r="25">
      <c r="A25" s="4" t="inlineStr">
        <is>
          <t>2026-03</t>
        </is>
      </c>
      <c r="B25" s="11" t="inlineStr">
        <is>
          <t>Headcount</t>
        </is>
      </c>
      <c r="C25" s="11" t="n">
        <v>200</v>
      </c>
      <c r="D25" s="11" t="n">
        <v>205</v>
      </c>
    </row>
    <row r="26">
      <c r="A26" s="4" t="inlineStr">
        <is>
          <t>2026-04</t>
        </is>
      </c>
      <c r="B26" s="11" t="inlineStr">
        <is>
          <t>Revenue (USD k)</t>
        </is>
      </c>
      <c r="C26" s="11" t="n">
        <v>5820</v>
      </c>
      <c r="D26" s="11" t="n">
        <v>6000</v>
      </c>
    </row>
    <row r="27">
      <c r="A27" s="4" t="inlineStr">
        <is>
          <t>2026-04</t>
        </is>
      </c>
      <c r="B27" s="11" t="inlineStr">
        <is>
          <t>Gross margin %</t>
        </is>
      </c>
      <c r="C27" s="11" t="n">
        <v>39.6</v>
      </c>
      <c r="D27" s="11" t="n">
        <v>40</v>
      </c>
    </row>
    <row r="28">
      <c r="A28" s="4" t="inlineStr">
        <is>
          <t>2026-04</t>
        </is>
      </c>
      <c r="B28" s="11" t="inlineStr">
        <is>
          <t>New customers</t>
        </is>
      </c>
      <c r="C28" s="11" t="n">
        <v>43</v>
      </c>
      <c r="D28" s="11" t="n">
        <v>48</v>
      </c>
    </row>
    <row r="29">
      <c r="A29" s="4" t="inlineStr">
        <is>
          <t>2026-04</t>
        </is>
      </c>
      <c r="B29" s="11" t="inlineStr">
        <is>
          <t>Win rate %</t>
        </is>
      </c>
      <c r="C29" s="11" t="n">
        <v>24.8</v>
      </c>
      <c r="D29" s="11" t="n">
        <v>25</v>
      </c>
    </row>
    <row r="30">
      <c r="A30" s="4" t="inlineStr">
        <is>
          <t>2026-04</t>
        </is>
      </c>
      <c r="B30" s="11" t="inlineStr">
        <is>
          <t>DSO (days)</t>
        </is>
      </c>
      <c r="C30" s="11" t="n">
        <v>48</v>
      </c>
      <c r="D30" s="11" t="n">
        <v>45</v>
      </c>
    </row>
    <row r="31">
      <c r="A31" s="4" t="inlineStr">
        <is>
          <t>2026-04</t>
        </is>
      </c>
      <c r="B31" s="11" t="inlineStr">
        <is>
          <t>Customer churn % (monthly)</t>
        </is>
      </c>
      <c r="C31" s="11" t="n">
        <v>1.6</v>
      </c>
      <c r="D31" s="11" t="n">
        <v>1.5</v>
      </c>
    </row>
    <row r="32">
      <c r="A32" s="4" t="inlineStr">
        <is>
          <t>2026-04</t>
        </is>
      </c>
      <c r="B32" s="11" t="inlineStr">
        <is>
          <t>Operating expenses (USD k)</t>
        </is>
      </c>
      <c r="C32" s="11" t="n">
        <v>1630</v>
      </c>
      <c r="D32" s="11" t="n">
        <v>1730</v>
      </c>
    </row>
    <row r="33">
      <c r="A33" s="4" t="inlineStr">
        <is>
          <t>2026-04</t>
        </is>
      </c>
      <c r="B33" s="11" t="inlineStr">
        <is>
          <t>Headcount</t>
        </is>
      </c>
      <c r="C33" s="11" t="n">
        <v>202</v>
      </c>
      <c r="D33" s="11" t="n">
        <v>208</v>
      </c>
    </row>
    <row r="34">
      <c r="A34" s="4" t="inlineStr">
        <is>
          <t>2026-05</t>
        </is>
      </c>
      <c r="B34" s="11" t="inlineStr">
        <is>
          <t>Revenue (USD k)</t>
        </is>
      </c>
      <c r="C34" s="11" t="n">
        <v>5900</v>
      </c>
      <c r="D34" s="11" t="n">
        <v>6100</v>
      </c>
    </row>
    <row r="35">
      <c r="A35" s="4" t="inlineStr">
        <is>
          <t>2026-05</t>
        </is>
      </c>
      <c r="B35" s="11" t="inlineStr">
        <is>
          <t>Gross margin %</t>
        </is>
      </c>
      <c r="C35" s="11" t="n">
        <v>39.1</v>
      </c>
      <c r="D35" s="11" t="n">
        <v>40</v>
      </c>
    </row>
    <row r="36">
      <c r="A36" s="4" t="inlineStr">
        <is>
          <t>2026-05</t>
        </is>
      </c>
      <c r="B36" s="11" t="inlineStr">
        <is>
          <t>New customers</t>
        </is>
      </c>
      <c r="C36" s="11" t="n">
        <v>41</v>
      </c>
      <c r="D36" s="11" t="n">
        <v>50</v>
      </c>
    </row>
    <row r="37">
      <c r="A37" s="4" t="inlineStr">
        <is>
          <t>2026-05</t>
        </is>
      </c>
      <c r="B37" s="11" t="inlineStr">
        <is>
          <t>Win rate %</t>
        </is>
      </c>
      <c r="C37" s="11" t="n">
        <v>24</v>
      </c>
      <c r="D37" s="11" t="n">
        <v>25</v>
      </c>
    </row>
    <row r="38">
      <c r="A38" s="4" t="inlineStr">
        <is>
          <t>2026-05</t>
        </is>
      </c>
      <c r="B38" s="11" t="inlineStr">
        <is>
          <t>DSO (days)</t>
        </is>
      </c>
      <c r="C38" s="11" t="n">
        <v>49</v>
      </c>
      <c r="D38" s="11" t="n">
        <v>45</v>
      </c>
    </row>
    <row r="39">
      <c r="A39" s="4" t="inlineStr">
        <is>
          <t>2026-05</t>
        </is>
      </c>
      <c r="B39" s="11" t="inlineStr">
        <is>
          <t>Customer churn % (monthly)</t>
        </is>
      </c>
      <c r="C39" s="11" t="n">
        <v>1.6</v>
      </c>
      <c r="D39" s="11" t="n">
        <v>1.5</v>
      </c>
    </row>
    <row r="40">
      <c r="A40" s="4" t="inlineStr">
        <is>
          <t>2026-05</t>
        </is>
      </c>
      <c r="B40" s="11" t="inlineStr">
        <is>
          <t>Operating expenses (USD k)</t>
        </is>
      </c>
      <c r="C40" s="11" t="n">
        <v>1650</v>
      </c>
      <c r="D40" s="11" t="n">
        <v>1740</v>
      </c>
    </row>
    <row r="41">
      <c r="A41" s="4" t="inlineStr">
        <is>
          <t>2026-05</t>
        </is>
      </c>
      <c r="B41" s="11" t="inlineStr">
        <is>
          <t>Headcount</t>
        </is>
      </c>
      <c r="C41" s="11" t="n">
        <v>204</v>
      </c>
      <c r="D41" s="11" t="n">
        <v>211</v>
      </c>
    </row>
    <row r="42">
      <c r="A42" s="4" t="inlineStr">
        <is>
          <t>2026-06</t>
        </is>
      </c>
      <c r="B42" s="11" t="inlineStr">
        <is>
          <t>Revenue (USD k)</t>
        </is>
      </c>
      <c r="C42" s="11" t="n">
        <v>6350</v>
      </c>
      <c r="D42" s="11" t="n">
        <v>6200</v>
      </c>
    </row>
    <row r="43">
      <c r="A43" s="4" t="inlineStr">
        <is>
          <t>2026-06</t>
        </is>
      </c>
      <c r="B43" s="11" t="inlineStr">
        <is>
          <t>Gross margin %</t>
        </is>
      </c>
      <c r="C43" s="11" t="n">
        <v>38.4</v>
      </c>
      <c r="D43" s="11" t="n">
        <v>40</v>
      </c>
    </row>
    <row r="44">
      <c r="A44" s="4" t="inlineStr">
        <is>
          <t>2026-06</t>
        </is>
      </c>
      <c r="B44" s="11" t="inlineStr">
        <is>
          <t>New customers</t>
        </is>
      </c>
      <c r="C44" s="11" t="n">
        <v>46</v>
      </c>
      <c r="D44" s="11" t="n">
        <v>50</v>
      </c>
    </row>
    <row r="45">
      <c r="A45" s="4" t="inlineStr">
        <is>
          <t>2026-06</t>
        </is>
      </c>
      <c r="B45" s="11" t="inlineStr">
        <is>
          <t>Win rate %</t>
        </is>
      </c>
      <c r="C45" s="11" t="n">
        <v>27.5</v>
      </c>
      <c r="D45" s="11" t="n">
        <v>25</v>
      </c>
    </row>
    <row r="46">
      <c r="A46" s="4" t="inlineStr">
        <is>
          <t>2026-06</t>
        </is>
      </c>
      <c r="B46" s="11" t="inlineStr">
        <is>
          <t>DSO (days)</t>
        </is>
      </c>
      <c r="C46" s="11" t="n">
        <v>52</v>
      </c>
      <c r="D46" s="11" t="n">
        <v>45</v>
      </c>
    </row>
    <row r="47">
      <c r="A47" s="4" t="inlineStr">
        <is>
          <t>2026-06</t>
        </is>
      </c>
      <c r="B47" s="11" t="inlineStr">
        <is>
          <t>Customer churn % (monthly)</t>
        </is>
      </c>
      <c r="C47" s="11" t="n">
        <v>1.8</v>
      </c>
      <c r="D47" s="11" t="n">
        <v>1.5</v>
      </c>
    </row>
    <row r="48">
      <c r="A48" s="4" t="inlineStr">
        <is>
          <t>2026-06</t>
        </is>
      </c>
      <c r="B48" s="11" t="inlineStr">
        <is>
          <t>Operating expenses (USD k)</t>
        </is>
      </c>
      <c r="C48" s="11" t="n">
        <v>1720</v>
      </c>
      <c r="D48" s="11" t="n">
        <v>1750</v>
      </c>
    </row>
    <row r="49">
      <c r="A49" s="4" t="inlineStr">
        <is>
          <t>2026-06</t>
        </is>
      </c>
      <c r="B49" s="11" t="inlineStr">
        <is>
          <t>Headcount</t>
        </is>
      </c>
      <c r="C49" s="11" t="n">
        <v>212</v>
      </c>
      <c r="D49" s="11" t="n">
        <v>215</v>
      </c>
    </row>
    <row r="50">
      <c r="A50" s="13" t="n"/>
    </row>
    <row r="51">
      <c r="A51" s="13" t="n"/>
    </row>
    <row r="52">
      <c r="A52" s="13" t="n"/>
    </row>
    <row r="53">
      <c r="A53" s="13" t="n"/>
    </row>
    <row r="54">
      <c r="A54" s="13" t="n"/>
    </row>
    <row r="55">
      <c r="A55" s="13" t="n"/>
    </row>
    <row r="56">
      <c r="A56" s="13" t="n"/>
    </row>
    <row r="57">
      <c r="A57" s="13" t="n"/>
    </row>
    <row r="58">
      <c r="A58" s="13" t="n"/>
    </row>
    <row r="59">
      <c r="A59" s="13" t="n"/>
    </row>
    <row r="60">
      <c r="A60" s="13" t="n"/>
    </row>
    <row r="61">
      <c r="A61" s="13" t="n"/>
    </row>
    <row r="62">
      <c r="A62" s="13" t="n"/>
    </row>
    <row r="63">
      <c r="A63" s="13" t="n"/>
    </row>
    <row r="64">
      <c r="A64" s="13" t="n"/>
    </row>
    <row r="65">
      <c r="A65" s="13" t="n"/>
    </row>
    <row r="66">
      <c r="A66" s="13" t="n"/>
    </row>
    <row r="67">
      <c r="A67" s="13" t="n"/>
    </row>
    <row r="68">
      <c r="A68" s="13" t="n"/>
    </row>
    <row r="69">
      <c r="A69" s="13" t="n"/>
    </row>
    <row r="70">
      <c r="A70" s="13" t="n"/>
    </row>
    <row r="71">
      <c r="A71" s="13" t="n"/>
    </row>
    <row r="72">
      <c r="A72" s="13" t="n"/>
    </row>
    <row r="73">
      <c r="A73" s="13" t="n"/>
    </row>
    <row r="74">
      <c r="A74" s="13" t="n"/>
    </row>
    <row r="75">
      <c r="A75" s="13" t="n"/>
    </row>
    <row r="76">
      <c r="A76" s="13" t="n"/>
    </row>
    <row r="77">
      <c r="A77" s="13" t="n"/>
    </row>
    <row r="78">
      <c r="A78" s="13" t="n"/>
    </row>
    <row r="79">
      <c r="A79" s="13" t="n"/>
    </row>
    <row r="80">
      <c r="A80" s="13" t="n"/>
    </row>
    <row r="81">
      <c r="A81" s="13" t="n"/>
    </row>
    <row r="82">
      <c r="A82" s="13" t="n"/>
    </row>
    <row r="83">
      <c r="A83" s="13" t="n"/>
    </row>
    <row r="84">
      <c r="A84" s="13" t="n"/>
    </row>
    <row r="85">
      <c r="A85" s="13" t="n"/>
    </row>
    <row r="86">
      <c r="A86" s="13" t="n"/>
    </row>
    <row r="87">
      <c r="A87" s="13" t="n"/>
    </row>
    <row r="88">
      <c r="A88" s="13" t="n"/>
    </row>
    <row r="89">
      <c r="A89" s="13" t="n"/>
    </row>
    <row r="90">
      <c r="A90" s="13" t="n"/>
    </row>
    <row r="91">
      <c r="A91" s="13" t="n"/>
    </row>
    <row r="92">
      <c r="A92" s="13" t="n"/>
    </row>
    <row r="93">
      <c r="A93" s="13" t="n"/>
    </row>
    <row r="94">
      <c r="A94" s="13" t="n"/>
    </row>
    <row r="95">
      <c r="A95" s="13" t="n"/>
    </row>
    <row r="96">
      <c r="A96" s="13" t="n"/>
    </row>
    <row r="97">
      <c r="A97" s="13" t="n"/>
    </row>
    <row r="98">
      <c r="A98" s="13" t="n"/>
    </row>
    <row r="99">
      <c r="A99" s="13" t="n"/>
    </row>
    <row r="100">
      <c r="A100" s="13" t="n"/>
    </row>
    <row r="101">
      <c r="A101" s="13" t="n"/>
    </row>
    <row r="102">
      <c r="A102" s="13" t="n"/>
    </row>
    <row r="103">
      <c r="A103" s="13" t="n"/>
    </row>
    <row r="104">
      <c r="A104" s="13" t="n"/>
    </row>
    <row r="105">
      <c r="A105" s="13" t="n"/>
    </row>
    <row r="106">
      <c r="A106" s="13" t="n"/>
    </row>
    <row r="107">
      <c r="A107" s="13" t="n"/>
    </row>
    <row r="108">
      <c r="A108" s="13" t="n"/>
    </row>
    <row r="109">
      <c r="A109" s="13" t="n"/>
    </row>
    <row r="110">
      <c r="A110" s="13" t="n"/>
    </row>
    <row r="111">
      <c r="A111" s="13" t="n"/>
    </row>
    <row r="112">
      <c r="A112" s="13" t="n"/>
    </row>
    <row r="113">
      <c r="A113" s="13" t="n"/>
    </row>
    <row r="114">
      <c r="A114" s="13" t="n"/>
    </row>
    <row r="115">
      <c r="A115" s="13" t="n"/>
    </row>
    <row r="116">
      <c r="A116" s="13" t="n"/>
    </row>
    <row r="117">
      <c r="A117" s="13" t="n"/>
    </row>
    <row r="118">
      <c r="A118" s="13" t="n"/>
    </row>
    <row r="119">
      <c r="A119" s="13" t="n"/>
    </row>
    <row r="120">
      <c r="A120" s="13" t="n"/>
    </row>
    <row r="121">
      <c r="A121" s="13" t="n"/>
    </row>
    <row r="122">
      <c r="A122" s="13" t="n"/>
    </row>
    <row r="123">
      <c r="A123" s="13" t="n"/>
    </row>
    <row r="124">
      <c r="A124" s="13" t="n"/>
    </row>
    <row r="125">
      <c r="A125" s="13" t="n"/>
    </row>
    <row r="126">
      <c r="A126" s="13" t="n"/>
    </row>
    <row r="127">
      <c r="A127" s="13" t="n"/>
    </row>
    <row r="128">
      <c r="A128" s="13" t="n"/>
    </row>
    <row r="129">
      <c r="A129" s="13" t="n"/>
    </row>
    <row r="130">
      <c r="A130" s="13" t="n"/>
    </row>
    <row r="131">
      <c r="A131" s="13" t="n"/>
    </row>
    <row r="132">
      <c r="A132" s="13" t="n"/>
    </row>
    <row r="133">
      <c r="A133" s="13" t="n"/>
    </row>
    <row r="134">
      <c r="A134" s="13" t="n"/>
    </row>
    <row r="135">
      <c r="A135" s="13" t="n"/>
    </row>
    <row r="136">
      <c r="A136" s="13" t="n"/>
    </row>
    <row r="137">
      <c r="A137" s="13" t="n"/>
    </row>
    <row r="138">
      <c r="A138" s="13" t="n"/>
    </row>
    <row r="139">
      <c r="A139" s="13" t="n"/>
    </row>
    <row r="140">
      <c r="A140" s="13" t="n"/>
    </row>
    <row r="141">
      <c r="A141" s="13" t="n"/>
    </row>
    <row r="142">
      <c r="A142" s="13" t="n"/>
    </row>
    <row r="143">
      <c r="A143" s="13" t="n"/>
    </row>
    <row r="144">
      <c r="A144" s="13" t="n"/>
    </row>
    <row r="145">
      <c r="A145" s="13" t="n"/>
    </row>
    <row r="146">
      <c r="A146" s="13" t="n"/>
    </row>
    <row r="147">
      <c r="A147" s="13" t="n"/>
    </row>
    <row r="148">
      <c r="A148" s="13" t="n"/>
    </row>
    <row r="149">
      <c r="A149" s="13" t="n"/>
    </row>
    <row r="150">
      <c r="A150" s="13" t="n"/>
    </row>
    <row r="151">
      <c r="A151" s="13" t="n"/>
    </row>
    <row r="152">
      <c r="A152" s="13" t="n"/>
    </row>
    <row r="153">
      <c r="A153" s="13" t="n"/>
    </row>
    <row r="154">
      <c r="A154" s="13" t="n"/>
    </row>
    <row r="155">
      <c r="A155" s="13" t="n"/>
    </row>
    <row r="156">
      <c r="A156" s="13" t="n"/>
    </row>
    <row r="157">
      <c r="A157" s="13" t="n"/>
    </row>
    <row r="158">
      <c r="A158" s="13" t="n"/>
    </row>
    <row r="159">
      <c r="A159" s="13" t="n"/>
    </row>
    <row r="160">
      <c r="A160" s="13" t="n"/>
    </row>
    <row r="161">
      <c r="A161" s="13" t="n"/>
    </row>
    <row r="162">
      <c r="A162" s="13" t="n"/>
    </row>
    <row r="163">
      <c r="A163" s="13" t="n"/>
    </row>
    <row r="164">
      <c r="A164" s="13" t="n"/>
    </row>
    <row r="165">
      <c r="A165" s="13" t="n"/>
    </row>
    <row r="166">
      <c r="A166" s="13" t="n"/>
    </row>
    <row r="167">
      <c r="A167" s="13" t="n"/>
    </row>
    <row r="168">
      <c r="A168" s="13" t="n"/>
    </row>
    <row r="169">
      <c r="A169" s="13" t="n"/>
    </row>
    <row r="170">
      <c r="A170" s="13" t="n"/>
    </row>
    <row r="171">
      <c r="A171" s="13" t="n"/>
    </row>
    <row r="172">
      <c r="A172" s="13" t="n"/>
    </row>
    <row r="173">
      <c r="A173" s="13" t="n"/>
    </row>
    <row r="174">
      <c r="A174" s="13" t="n"/>
    </row>
    <row r="175">
      <c r="A175" s="13" t="n"/>
    </row>
    <row r="176">
      <c r="A176" s="13" t="n"/>
    </row>
    <row r="177">
      <c r="A177" s="13" t="n"/>
    </row>
    <row r="178">
      <c r="A178" s="13" t="n"/>
    </row>
    <row r="179">
      <c r="A179" s="13" t="n"/>
    </row>
    <row r="180">
      <c r="A180" s="13" t="n"/>
    </row>
    <row r="181">
      <c r="A181" s="13" t="n"/>
    </row>
    <row r="182">
      <c r="A182" s="13" t="n"/>
    </row>
    <row r="183">
      <c r="A183" s="13" t="n"/>
    </row>
    <row r="184">
      <c r="A184" s="13" t="n"/>
    </row>
    <row r="185">
      <c r="A185" s="13" t="n"/>
    </row>
    <row r="186">
      <c r="A186" s="13" t="n"/>
    </row>
    <row r="187">
      <c r="A187" s="13" t="n"/>
    </row>
    <row r="188">
      <c r="A188" s="13" t="n"/>
    </row>
    <row r="189">
      <c r="A189" s="13" t="n"/>
    </row>
    <row r="190">
      <c r="A190" s="13" t="n"/>
    </row>
    <row r="191">
      <c r="A191" s="13" t="n"/>
    </row>
    <row r="192">
      <c r="A192" s="13" t="n"/>
    </row>
    <row r="193">
      <c r="A193" s="13" t="n"/>
    </row>
    <row r="194">
      <c r="A194" s="13" t="n"/>
    </row>
    <row r="195">
      <c r="A195" s="13" t="n"/>
    </row>
    <row r="196">
      <c r="A196" s="13" t="n"/>
    </row>
    <row r="197">
      <c r="A197" s="13" t="n"/>
    </row>
    <row r="198">
      <c r="A198" s="13" t="n"/>
    </row>
    <row r="199">
      <c r="A199" s="13" t="n"/>
    </row>
    <row r="200">
      <c r="A200" s="13" t="n"/>
    </row>
    <row r="201">
      <c r="A201" s="13" t="n"/>
    </row>
    <row r="202">
      <c r="A202" s="13" t="n"/>
    </row>
    <row r="203">
      <c r="A203" s="13" t="n"/>
    </row>
    <row r="204">
      <c r="A204" s="13" t="n"/>
    </row>
    <row r="205">
      <c r="A205" s="13" t="n"/>
    </row>
    <row r="206">
      <c r="A206" s="13" t="n"/>
    </row>
    <row r="207">
      <c r="A207" s="13" t="n"/>
    </row>
    <row r="208">
      <c r="A208" s="13" t="n"/>
    </row>
    <row r="209">
      <c r="A209" s="13" t="n"/>
    </row>
    <row r="210">
      <c r="A210" s="13" t="n"/>
    </row>
    <row r="211">
      <c r="A211" s="13" t="n"/>
    </row>
    <row r="212">
      <c r="A212" s="13" t="n"/>
    </row>
    <row r="213">
      <c r="A213" s="13" t="n"/>
    </row>
    <row r="214">
      <c r="A214" s="13" t="n"/>
    </row>
    <row r="215">
      <c r="A215" s="13" t="n"/>
    </row>
    <row r="216">
      <c r="A216" s="13" t="n"/>
    </row>
    <row r="217">
      <c r="A217" s="13" t="n"/>
    </row>
    <row r="218">
      <c r="A218" s="13" t="n"/>
    </row>
    <row r="219">
      <c r="A219" s="13" t="n"/>
    </row>
    <row r="220">
      <c r="A220" s="13" t="n"/>
    </row>
    <row r="221">
      <c r="A221" s="13" t="n"/>
    </row>
    <row r="222">
      <c r="A222" s="13" t="n"/>
    </row>
    <row r="223">
      <c r="A223" s="13" t="n"/>
    </row>
    <row r="224">
      <c r="A224" s="13" t="n"/>
    </row>
    <row r="225">
      <c r="A225" s="13" t="n"/>
    </row>
    <row r="226">
      <c r="A226" s="13" t="n"/>
    </row>
    <row r="227">
      <c r="A227" s="13" t="n"/>
    </row>
    <row r="228">
      <c r="A228" s="13" t="n"/>
    </row>
    <row r="229">
      <c r="A229" s="13" t="n"/>
    </row>
    <row r="230">
      <c r="A230" s="13" t="n"/>
    </row>
    <row r="231">
      <c r="A231" s="13" t="n"/>
    </row>
    <row r="232">
      <c r="A232" s="13" t="n"/>
    </row>
    <row r="233">
      <c r="A233" s="13" t="n"/>
    </row>
    <row r="234">
      <c r="A234" s="13" t="n"/>
    </row>
    <row r="235">
      <c r="A235" s="13" t="n"/>
    </row>
    <row r="236">
      <c r="A236" s="13" t="n"/>
    </row>
    <row r="237">
      <c r="A237" s="13" t="n"/>
    </row>
    <row r="238">
      <c r="A238" s="13" t="n"/>
    </row>
    <row r="239">
      <c r="A239" s="13" t="n"/>
    </row>
    <row r="240">
      <c r="A240" s="13" t="n"/>
    </row>
    <row r="241">
      <c r="A241" s="13" t="n"/>
    </row>
    <row r="242">
      <c r="A242" s="13" t="n"/>
    </row>
    <row r="243">
      <c r="A243" s="13" t="n"/>
    </row>
    <row r="244">
      <c r="A244" s="13" t="n"/>
    </row>
    <row r="245">
      <c r="A245" s="13" t="n"/>
    </row>
    <row r="246">
      <c r="A246" s="13" t="n"/>
    </row>
    <row r="247">
      <c r="A247" s="13" t="n"/>
    </row>
    <row r="248">
      <c r="A248" s="13" t="n"/>
    </row>
    <row r="249">
      <c r="A249" s="13" t="n"/>
    </row>
    <row r="250">
      <c r="A250" s="13" t="n"/>
    </row>
    <row r="251">
      <c r="A251" s="13" t="n"/>
    </row>
    <row r="252">
      <c r="A252" s="13" t="n"/>
    </row>
    <row r="253">
      <c r="A253" s="13" t="n"/>
    </row>
    <row r="254">
      <c r="A254" s="13" t="n"/>
    </row>
    <row r="255">
      <c r="A255" s="13" t="n"/>
    </row>
    <row r="256">
      <c r="A256" s="13" t="n"/>
    </row>
    <row r="257">
      <c r="A257" s="13" t="n"/>
    </row>
    <row r="258">
      <c r="A258" s="13" t="n"/>
    </row>
    <row r="259">
      <c r="A259" s="13" t="n"/>
    </row>
    <row r="260">
      <c r="A260" s="13" t="n"/>
    </row>
    <row r="261">
      <c r="A261" s="13" t="n"/>
    </row>
    <row r="262">
      <c r="A262" s="13" t="n"/>
    </row>
    <row r="263">
      <c r="A263" s="13" t="n"/>
    </row>
    <row r="264">
      <c r="A264" s="13" t="n"/>
    </row>
    <row r="265">
      <c r="A265" s="13" t="n"/>
    </row>
    <row r="266">
      <c r="A266" s="13" t="n"/>
    </row>
    <row r="267">
      <c r="A267" s="13" t="n"/>
    </row>
    <row r="268">
      <c r="A268" s="13" t="n"/>
    </row>
    <row r="269">
      <c r="A269" s="13" t="n"/>
    </row>
    <row r="270">
      <c r="A270" s="13" t="n"/>
    </row>
    <row r="271">
      <c r="A271" s="13" t="n"/>
    </row>
    <row r="272">
      <c r="A272" s="13" t="n"/>
    </row>
    <row r="273">
      <c r="A273" s="13" t="n"/>
    </row>
    <row r="274">
      <c r="A274" s="13" t="n"/>
    </row>
    <row r="275">
      <c r="A275" s="13" t="n"/>
    </row>
    <row r="276">
      <c r="A276" s="13" t="n"/>
    </row>
    <row r="277">
      <c r="A277" s="13" t="n"/>
    </row>
    <row r="278">
      <c r="A278" s="13" t="n"/>
    </row>
    <row r="279">
      <c r="A279" s="13" t="n"/>
    </row>
    <row r="280">
      <c r="A280" s="13" t="n"/>
    </row>
    <row r="281">
      <c r="A281" s="13" t="n"/>
    </row>
    <row r="282">
      <c r="A282" s="13" t="n"/>
    </row>
    <row r="283">
      <c r="A283" s="13" t="n"/>
    </row>
    <row r="284">
      <c r="A284" s="13" t="n"/>
    </row>
    <row r="285">
      <c r="A285" s="13" t="n"/>
    </row>
    <row r="286">
      <c r="A286" s="13" t="n"/>
    </row>
    <row r="287">
      <c r="A287" s="13" t="n"/>
    </row>
    <row r="288">
      <c r="A288" s="13" t="n"/>
    </row>
    <row r="289">
      <c r="A289" s="13" t="n"/>
    </row>
    <row r="290">
      <c r="A290" s="13" t="n"/>
    </row>
    <row r="291">
      <c r="A291" s="13" t="n"/>
    </row>
    <row r="292">
      <c r="A292" s="13" t="n"/>
    </row>
    <row r="293">
      <c r="A293" s="13" t="n"/>
    </row>
    <row r="294">
      <c r="A294" s="13" t="n"/>
    </row>
    <row r="295">
      <c r="A295" s="13" t="n"/>
    </row>
    <row r="296">
      <c r="A296" s="13" t="n"/>
    </row>
    <row r="297">
      <c r="A297" s="13" t="n"/>
    </row>
    <row r="298">
      <c r="A298" s="13" t="n"/>
    </row>
    <row r="299">
      <c r="A299" s="13" t="n"/>
    </row>
    <row r="300">
      <c r="A300" s="13" t="n"/>
    </row>
    <row r="301">
      <c r="A301" s="13" t="n"/>
    </row>
    <row r="302">
      <c r="A302" s="13" t="n"/>
    </row>
    <row r="303">
      <c r="A303" s="13" t="n"/>
    </row>
    <row r="304">
      <c r="A304" s="13" t="n"/>
    </row>
    <row r="305">
      <c r="A305" s="13" t="n"/>
    </row>
    <row r="306">
      <c r="A306" s="13" t="n"/>
    </row>
    <row r="307">
      <c r="A307" s="13" t="n"/>
    </row>
    <row r="308">
      <c r="A308" s="13" t="n"/>
    </row>
    <row r="309">
      <c r="A309" s="13" t="n"/>
    </row>
    <row r="310">
      <c r="A310" s="13" t="n"/>
    </row>
    <row r="311">
      <c r="A311" s="13" t="n"/>
    </row>
    <row r="312">
      <c r="A312" s="13" t="n"/>
    </row>
    <row r="313">
      <c r="A313" s="13" t="n"/>
    </row>
    <row r="314">
      <c r="A314" s="13" t="n"/>
    </row>
    <row r="315">
      <c r="A315" s="13" t="n"/>
    </row>
    <row r="316">
      <c r="A316" s="13" t="n"/>
    </row>
    <row r="317">
      <c r="A317" s="13" t="n"/>
    </row>
    <row r="318">
      <c r="A318" s="13" t="n"/>
    </row>
    <row r="319">
      <c r="A319" s="13" t="n"/>
    </row>
    <row r="320">
      <c r="A320" s="13" t="n"/>
    </row>
    <row r="321">
      <c r="A321" s="13" t="n"/>
    </row>
    <row r="322">
      <c r="A322" s="13" t="n"/>
    </row>
    <row r="323">
      <c r="A323" s="13" t="n"/>
    </row>
    <row r="324">
      <c r="A324" s="13" t="n"/>
    </row>
    <row r="325">
      <c r="A325" s="13" t="n"/>
    </row>
    <row r="326">
      <c r="A326" s="13" t="n"/>
    </row>
    <row r="327">
      <c r="A327" s="13" t="n"/>
    </row>
    <row r="328">
      <c r="A328" s="13" t="n"/>
    </row>
    <row r="329">
      <c r="A329" s="13" t="n"/>
    </row>
    <row r="330">
      <c r="A330" s="13" t="n"/>
    </row>
    <row r="331">
      <c r="A331" s="13" t="n"/>
    </row>
    <row r="332">
      <c r="A332" s="13" t="n"/>
    </row>
    <row r="333">
      <c r="A333" s="13" t="n"/>
    </row>
    <row r="334">
      <c r="A334" s="13" t="n"/>
    </row>
    <row r="335">
      <c r="A335" s="13" t="n"/>
    </row>
    <row r="336">
      <c r="A336" s="13" t="n"/>
    </row>
    <row r="337">
      <c r="A337" s="13" t="n"/>
    </row>
    <row r="338">
      <c r="A338" s="13" t="n"/>
    </row>
    <row r="339">
      <c r="A339" s="13" t="n"/>
    </row>
    <row r="340">
      <c r="A340" s="13" t="n"/>
    </row>
    <row r="341">
      <c r="A341" s="13" t="n"/>
    </row>
    <row r="342">
      <c r="A342" s="13" t="n"/>
    </row>
    <row r="343">
      <c r="A343" s="13" t="n"/>
    </row>
    <row r="344">
      <c r="A344" s="13" t="n"/>
    </row>
    <row r="345">
      <c r="A345" s="13" t="n"/>
    </row>
    <row r="346">
      <c r="A346" s="13" t="n"/>
    </row>
    <row r="347">
      <c r="A347" s="13" t="n"/>
    </row>
    <row r="348">
      <c r="A348" s="13" t="n"/>
    </row>
    <row r="349">
      <c r="A349" s="13" t="n"/>
    </row>
    <row r="350">
      <c r="A350" s="13" t="n"/>
    </row>
    <row r="351">
      <c r="A351" s="13" t="n"/>
    </row>
    <row r="352">
      <c r="A352" s="13" t="n"/>
    </row>
    <row r="353">
      <c r="A353" s="13" t="n"/>
    </row>
    <row r="354">
      <c r="A354" s="13" t="n"/>
    </row>
    <row r="355">
      <c r="A355" s="13" t="n"/>
    </row>
    <row r="356">
      <c r="A356" s="13" t="n"/>
    </row>
    <row r="357">
      <c r="A357" s="13" t="n"/>
    </row>
    <row r="358">
      <c r="A358" s="13" t="n"/>
    </row>
    <row r="359">
      <c r="A359" s="13" t="n"/>
    </row>
    <row r="360">
      <c r="A360" s="13" t="n"/>
    </row>
    <row r="361">
      <c r="A361" s="13" t="n"/>
    </row>
    <row r="362">
      <c r="A362" s="13" t="n"/>
    </row>
    <row r="363">
      <c r="A363" s="13" t="n"/>
    </row>
    <row r="364">
      <c r="A364" s="13" t="n"/>
    </row>
    <row r="365">
      <c r="A365" s="13" t="n"/>
    </row>
    <row r="366">
      <c r="A366" s="13" t="n"/>
    </row>
    <row r="367">
      <c r="A367" s="13" t="n"/>
    </row>
    <row r="368">
      <c r="A368" s="13" t="n"/>
    </row>
    <row r="369">
      <c r="A369" s="13" t="n"/>
    </row>
    <row r="370">
      <c r="A370" s="13" t="n"/>
    </row>
    <row r="371">
      <c r="A371" s="13" t="n"/>
    </row>
    <row r="372">
      <c r="A372" s="13" t="n"/>
    </row>
    <row r="373">
      <c r="A373" s="13" t="n"/>
    </row>
    <row r="374">
      <c r="A374" s="13" t="n"/>
    </row>
    <row r="375">
      <c r="A375" s="13" t="n"/>
    </row>
    <row r="376">
      <c r="A376" s="13" t="n"/>
    </row>
    <row r="377">
      <c r="A377" s="13" t="n"/>
    </row>
    <row r="378">
      <c r="A378" s="13" t="n"/>
    </row>
    <row r="379">
      <c r="A379" s="13" t="n"/>
    </row>
    <row r="380">
      <c r="A380" s="13" t="n"/>
    </row>
    <row r="381">
      <c r="A381" s="13" t="n"/>
    </row>
    <row r="382">
      <c r="A382" s="13" t="n"/>
    </row>
    <row r="383">
      <c r="A383" s="13" t="n"/>
    </row>
    <row r="384">
      <c r="A384" s="13" t="n"/>
    </row>
    <row r="385">
      <c r="A385" s="13" t="n"/>
    </row>
    <row r="386">
      <c r="A386" s="13" t="n"/>
    </row>
    <row r="387">
      <c r="A387" s="13" t="n"/>
    </row>
    <row r="388">
      <c r="A388" s="13" t="n"/>
    </row>
    <row r="389">
      <c r="A389" s="13" t="n"/>
    </row>
    <row r="390">
      <c r="A390" s="13" t="n"/>
    </row>
    <row r="391">
      <c r="A391" s="13" t="n"/>
    </row>
    <row r="392">
      <c r="A392" s="13" t="n"/>
    </row>
    <row r="393">
      <c r="A393" s="13" t="n"/>
    </row>
    <row r="394">
      <c r="A394" s="13" t="n"/>
    </row>
    <row r="395">
      <c r="A395" s="13" t="n"/>
    </row>
    <row r="396">
      <c r="A396" s="13" t="n"/>
    </row>
    <row r="397">
      <c r="A397" s="13" t="n"/>
    </row>
    <row r="398">
      <c r="A398" s="13" t="n"/>
    </row>
    <row r="399">
      <c r="A399" s="13" t="n"/>
    </row>
    <row r="400">
      <c r="A400" s="13" t="n"/>
    </row>
    <row r="401">
      <c r="A401" s="13" t="n"/>
    </row>
    <row r="402">
      <c r="A402" s="13" t="n"/>
    </row>
    <row r="403">
      <c r="A403" s="13" t="n"/>
    </row>
    <row r="404">
      <c r="A404" s="13" t="n"/>
    </row>
    <row r="405">
      <c r="A405" s="13" t="n"/>
    </row>
    <row r="406">
      <c r="A406" s="13" t="n"/>
    </row>
    <row r="407">
      <c r="A407" s="13" t="n"/>
    </row>
    <row r="408">
      <c r="A408" s="13" t="n"/>
    </row>
    <row r="409">
      <c r="A409" s="13" t="n"/>
    </row>
    <row r="410">
      <c r="A410" s="13" t="n"/>
    </row>
    <row r="411">
      <c r="A411" s="13" t="n"/>
    </row>
    <row r="412">
      <c r="A412" s="13" t="n"/>
    </row>
    <row r="413">
      <c r="A413" s="13" t="n"/>
    </row>
    <row r="414">
      <c r="A414" s="13" t="n"/>
    </row>
    <row r="415">
      <c r="A415" s="13" t="n"/>
    </row>
    <row r="416">
      <c r="A416" s="13" t="n"/>
    </row>
    <row r="417">
      <c r="A417" s="13" t="n"/>
    </row>
    <row r="418">
      <c r="A418" s="13" t="n"/>
    </row>
    <row r="419">
      <c r="A419" s="13" t="n"/>
    </row>
    <row r="420">
      <c r="A420" s="13" t="n"/>
    </row>
    <row r="421">
      <c r="A421" s="13" t="n"/>
    </row>
    <row r="422">
      <c r="A422" s="13" t="n"/>
    </row>
    <row r="423">
      <c r="A423" s="13" t="n"/>
    </row>
    <row r="424">
      <c r="A424" s="13" t="n"/>
    </row>
    <row r="425">
      <c r="A425" s="13" t="n"/>
    </row>
    <row r="426">
      <c r="A426" s="13" t="n"/>
    </row>
    <row r="427">
      <c r="A427" s="13" t="n"/>
    </row>
    <row r="428">
      <c r="A428" s="13" t="n"/>
    </row>
    <row r="429">
      <c r="A429" s="13" t="n"/>
    </row>
    <row r="430">
      <c r="A430" s="13" t="n"/>
    </row>
    <row r="431">
      <c r="A431" s="13" t="n"/>
    </row>
    <row r="432">
      <c r="A432" s="13" t="n"/>
    </row>
    <row r="433">
      <c r="A433" s="13" t="n"/>
    </row>
    <row r="434">
      <c r="A434" s="13" t="n"/>
    </row>
    <row r="435">
      <c r="A435" s="13" t="n"/>
    </row>
    <row r="436">
      <c r="A436" s="13" t="n"/>
    </row>
    <row r="437">
      <c r="A437" s="13" t="n"/>
    </row>
    <row r="438">
      <c r="A438" s="13" t="n"/>
    </row>
    <row r="439">
      <c r="A439" s="13" t="n"/>
    </row>
    <row r="440">
      <c r="A440" s="13" t="n"/>
    </row>
    <row r="441">
      <c r="A441" s="13" t="n"/>
    </row>
    <row r="442">
      <c r="A442" s="13" t="n"/>
    </row>
    <row r="443">
      <c r="A443" s="13" t="n"/>
    </row>
    <row r="444">
      <c r="A444" s="13" t="n"/>
    </row>
    <row r="445">
      <c r="A445" s="13" t="n"/>
    </row>
    <row r="446">
      <c r="A446" s="13" t="n"/>
    </row>
    <row r="447">
      <c r="A447" s="13" t="n"/>
    </row>
    <row r="448">
      <c r="A448" s="13" t="n"/>
    </row>
    <row r="449">
      <c r="A449" s="13" t="n"/>
    </row>
    <row r="450">
      <c r="A450" s="13" t="n"/>
    </row>
    <row r="451">
      <c r="A451" s="13" t="n"/>
    </row>
    <row r="452">
      <c r="A452" s="13" t="n"/>
    </row>
    <row r="453">
      <c r="A453" s="13" t="n"/>
    </row>
    <row r="454">
      <c r="A454" s="13" t="n"/>
    </row>
    <row r="455">
      <c r="A455" s="13" t="n"/>
    </row>
    <row r="456">
      <c r="A456" s="13" t="n"/>
    </row>
    <row r="457">
      <c r="A457" s="13" t="n"/>
    </row>
    <row r="458">
      <c r="A458" s="13" t="n"/>
    </row>
    <row r="459">
      <c r="A459" s="13" t="n"/>
    </row>
    <row r="460">
      <c r="A460" s="13" t="n"/>
    </row>
    <row r="461">
      <c r="A461" s="13" t="n"/>
    </row>
    <row r="462">
      <c r="A462" s="13" t="n"/>
    </row>
    <row r="463">
      <c r="A463" s="13" t="n"/>
    </row>
    <row r="464">
      <c r="A464" s="13" t="n"/>
    </row>
    <row r="465">
      <c r="A465" s="13" t="n"/>
    </row>
    <row r="466">
      <c r="A466" s="13" t="n"/>
    </row>
    <row r="467">
      <c r="A467" s="13" t="n"/>
    </row>
    <row r="468">
      <c r="A468" s="13" t="n"/>
    </row>
    <row r="469">
      <c r="A469" s="13" t="n"/>
    </row>
    <row r="470">
      <c r="A470" s="13" t="n"/>
    </row>
    <row r="471">
      <c r="A471" s="13" t="n"/>
    </row>
    <row r="472">
      <c r="A472" s="13" t="n"/>
    </row>
    <row r="473">
      <c r="A473" s="13" t="n"/>
    </row>
    <row r="474">
      <c r="A474" s="13" t="n"/>
    </row>
    <row r="475">
      <c r="A475" s="13" t="n"/>
    </row>
    <row r="476">
      <c r="A476" s="13" t="n"/>
    </row>
    <row r="477">
      <c r="A477" s="13" t="n"/>
    </row>
    <row r="478">
      <c r="A478" s="13" t="n"/>
    </row>
    <row r="479">
      <c r="A479" s="13" t="n"/>
    </row>
    <row r="480">
      <c r="A480" s="13" t="n"/>
    </row>
    <row r="481">
      <c r="A481" s="13" t="n"/>
    </row>
    <row r="482">
      <c r="A482" s="13" t="n"/>
    </row>
    <row r="483">
      <c r="A483" s="13" t="n"/>
    </row>
    <row r="484">
      <c r="A484" s="13" t="n"/>
    </row>
    <row r="485">
      <c r="A485" s="13" t="n"/>
    </row>
    <row r="486">
      <c r="A486" s="13" t="n"/>
    </row>
    <row r="487">
      <c r="A487" s="13" t="n"/>
    </row>
    <row r="488">
      <c r="A488" s="13" t="n"/>
    </row>
    <row r="489">
      <c r="A489" s="13" t="n"/>
    </row>
    <row r="490">
      <c r="A490" s="13" t="n"/>
    </row>
    <row r="491">
      <c r="A491" s="13" t="n"/>
    </row>
    <row r="492">
      <c r="A492" s="13" t="n"/>
    </row>
    <row r="493">
      <c r="A493" s="13" t="n"/>
    </row>
    <row r="494">
      <c r="A494" s="13" t="n"/>
    </row>
    <row r="495">
      <c r="A495" s="13" t="n"/>
    </row>
    <row r="496">
      <c r="A496" s="13" t="n"/>
    </row>
    <row r="497">
      <c r="A497" s="13" t="n"/>
    </row>
    <row r="498">
      <c r="A498" s="13" t="n"/>
    </row>
    <row r="499">
      <c r="A499" s="13" t="n"/>
    </row>
    <row r="500">
      <c r="A500" s="13" t="n"/>
    </row>
    <row r="501">
      <c r="A501" s="13" t="n"/>
    </row>
    <row r="502">
      <c r="A502" s="13" t="n"/>
    </row>
    <row r="503">
      <c r="A503" s="13" t="n"/>
    </row>
    <row r="504">
      <c r="A504" s="13" t="n"/>
    </row>
    <row r="505">
      <c r="A505" s="13" t="n"/>
    </row>
    <row r="506">
      <c r="A506" s="13" t="n"/>
    </row>
    <row r="507">
      <c r="A507" s="13" t="n"/>
    </row>
    <row r="508">
      <c r="A508" s="13" t="n"/>
    </row>
    <row r="509">
      <c r="A509" s="13" t="n"/>
    </row>
    <row r="510">
      <c r="A510" s="13" t="n"/>
    </row>
    <row r="511">
      <c r="A511" s="13" t="n"/>
    </row>
    <row r="512">
      <c r="A512" s="13" t="n"/>
    </row>
    <row r="513">
      <c r="A513" s="13" t="n"/>
    </row>
    <row r="514">
      <c r="A514" s="13" t="n"/>
    </row>
    <row r="515">
      <c r="A515" s="13" t="n"/>
    </row>
    <row r="516">
      <c r="A516" s="13" t="n"/>
    </row>
    <row r="517">
      <c r="A517" s="13" t="n"/>
    </row>
    <row r="518">
      <c r="A518" s="13" t="n"/>
    </row>
    <row r="519">
      <c r="A519" s="13" t="n"/>
    </row>
    <row r="520">
      <c r="A520" s="13" t="n"/>
    </row>
    <row r="521">
      <c r="A521" s="13" t="n"/>
    </row>
    <row r="522">
      <c r="A522" s="13" t="n"/>
    </row>
    <row r="523">
      <c r="A523" s="13" t="n"/>
    </row>
    <row r="524">
      <c r="A524" s="13" t="n"/>
    </row>
    <row r="525">
      <c r="A525" s="13" t="n"/>
    </row>
    <row r="526">
      <c r="A526" s="13" t="n"/>
    </row>
    <row r="527">
      <c r="A527" s="13" t="n"/>
    </row>
    <row r="528">
      <c r="A528" s="13" t="n"/>
    </row>
    <row r="529">
      <c r="A529" s="13" t="n"/>
    </row>
    <row r="530">
      <c r="A530" s="13" t="n"/>
    </row>
    <row r="531">
      <c r="A531" s="13" t="n"/>
    </row>
    <row r="532">
      <c r="A532" s="13" t="n"/>
    </row>
    <row r="533">
      <c r="A533" s="13" t="n"/>
    </row>
    <row r="534">
      <c r="A534" s="13" t="n"/>
    </row>
    <row r="535">
      <c r="A535" s="13" t="n"/>
    </row>
    <row r="536">
      <c r="A536" s="13" t="n"/>
    </row>
    <row r="537">
      <c r="A537" s="13" t="n"/>
    </row>
    <row r="538">
      <c r="A538" s="13" t="n"/>
    </row>
    <row r="539">
      <c r="A539" s="13" t="n"/>
    </row>
    <row r="540">
      <c r="A540" s="13" t="n"/>
    </row>
    <row r="541">
      <c r="A541" s="13" t="n"/>
    </row>
    <row r="542">
      <c r="A542" s="13" t="n"/>
    </row>
    <row r="543">
      <c r="A543" s="13" t="n"/>
    </row>
    <row r="544">
      <c r="A544" s="13" t="n"/>
    </row>
    <row r="545">
      <c r="A545" s="13" t="n"/>
    </row>
    <row r="546">
      <c r="A546" s="13" t="n"/>
    </row>
    <row r="547">
      <c r="A547" s="13" t="n"/>
    </row>
    <row r="548">
      <c r="A548" s="13" t="n"/>
    </row>
    <row r="549">
      <c r="A549" s="13" t="n"/>
    </row>
    <row r="550">
      <c r="A550" s="13" t="n"/>
    </row>
    <row r="551">
      <c r="A551" s="13" t="n"/>
    </row>
    <row r="552">
      <c r="A552" s="13" t="n"/>
    </row>
    <row r="553">
      <c r="A553" s="13" t="n"/>
    </row>
    <row r="554">
      <c r="A554" s="13" t="n"/>
    </row>
    <row r="555">
      <c r="A555" s="13" t="n"/>
    </row>
    <row r="556">
      <c r="A556" s="13" t="n"/>
    </row>
    <row r="557">
      <c r="A557" s="13" t="n"/>
    </row>
    <row r="558">
      <c r="A558" s="13" t="n"/>
    </row>
    <row r="559">
      <c r="A559" s="13" t="n"/>
    </row>
    <row r="560">
      <c r="A560" s="13" t="n"/>
    </row>
    <row r="561">
      <c r="A561" s="13" t="n"/>
    </row>
    <row r="562">
      <c r="A562" s="13" t="n"/>
    </row>
    <row r="563">
      <c r="A563" s="13" t="n"/>
    </row>
    <row r="564">
      <c r="A564" s="13" t="n"/>
    </row>
    <row r="565">
      <c r="A565" s="13" t="n"/>
    </row>
    <row r="566">
      <c r="A566" s="13" t="n"/>
    </row>
    <row r="567">
      <c r="A567" s="13" t="n"/>
    </row>
    <row r="568">
      <c r="A568" s="13" t="n"/>
    </row>
    <row r="569">
      <c r="A569" s="13" t="n"/>
    </row>
    <row r="570">
      <c r="A570" s="13" t="n"/>
    </row>
    <row r="571">
      <c r="A571" s="13" t="n"/>
    </row>
    <row r="572">
      <c r="A572" s="13" t="n"/>
    </row>
    <row r="573">
      <c r="A573" s="13" t="n"/>
    </row>
    <row r="574">
      <c r="A574" s="13" t="n"/>
    </row>
    <row r="575">
      <c r="A575" s="13" t="n"/>
    </row>
    <row r="576">
      <c r="A576" s="13" t="n"/>
    </row>
    <row r="577">
      <c r="A577" s="13" t="n"/>
    </row>
    <row r="578">
      <c r="A578" s="13" t="n"/>
    </row>
    <row r="579">
      <c r="A579" s="13" t="n"/>
    </row>
    <row r="580">
      <c r="A580" s="13" t="n"/>
    </row>
    <row r="581">
      <c r="A581" s="13" t="n"/>
    </row>
    <row r="582">
      <c r="A582" s="13" t="n"/>
    </row>
    <row r="583">
      <c r="A583" s="13" t="n"/>
    </row>
    <row r="584">
      <c r="A584" s="13" t="n"/>
    </row>
    <row r="585">
      <c r="A585" s="13" t="n"/>
    </row>
    <row r="586">
      <c r="A586" s="13" t="n"/>
    </row>
    <row r="587">
      <c r="A587" s="13" t="n"/>
    </row>
    <row r="588">
      <c r="A588" s="13" t="n"/>
    </row>
    <row r="589">
      <c r="A589" s="13" t="n"/>
    </row>
    <row r="590">
      <c r="A590" s="13" t="n"/>
    </row>
    <row r="591">
      <c r="A591" s="13" t="n"/>
    </row>
    <row r="592">
      <c r="A592" s="13" t="n"/>
    </row>
    <row r="593">
      <c r="A593" s="13" t="n"/>
    </row>
    <row r="594">
      <c r="A594" s="13" t="n"/>
    </row>
    <row r="595">
      <c r="A595" s="13" t="n"/>
    </row>
    <row r="596">
      <c r="A596" s="13" t="n"/>
    </row>
    <row r="597">
      <c r="A597" s="13" t="n"/>
    </row>
    <row r="598">
      <c r="A598" s="13" t="n"/>
    </row>
    <row r="599">
      <c r="A599" s="13" t="n"/>
    </row>
    <row r="600">
      <c r="A600" s="13" t="n"/>
    </row>
    <row r="601">
      <c r="A601" s="13" t="n"/>
    </row>
    <row r="602">
      <c r="A602" s="13" t="n"/>
    </row>
    <row r="603">
      <c r="A603" s="13" t="n"/>
    </row>
    <row r="604">
      <c r="A604" s="13" t="n"/>
    </row>
    <row r="605">
      <c r="A605" s="13" t="n"/>
    </row>
    <row r="606">
      <c r="A606" s="13" t="n"/>
    </row>
    <row r="607">
      <c r="A607" s="13" t="n"/>
    </row>
    <row r="608">
      <c r="A608" s="13" t="n"/>
    </row>
    <row r="609">
      <c r="A609" s="13" t="n"/>
    </row>
    <row r="610">
      <c r="A610" s="13" t="n"/>
    </row>
    <row r="611">
      <c r="A611" s="13" t="n"/>
    </row>
    <row r="612">
      <c r="A612" s="13" t="n"/>
    </row>
    <row r="613">
      <c r="A613" s="13" t="n"/>
    </row>
    <row r="614">
      <c r="A614" s="13" t="n"/>
    </row>
    <row r="615">
      <c r="A615" s="13" t="n"/>
    </row>
    <row r="616">
      <c r="A616" s="13" t="n"/>
    </row>
    <row r="617">
      <c r="A617" s="13" t="n"/>
    </row>
    <row r="618">
      <c r="A618" s="13" t="n"/>
    </row>
    <row r="619">
      <c r="A619" s="13" t="n"/>
    </row>
    <row r="620">
      <c r="A620" s="13" t="n"/>
    </row>
    <row r="621">
      <c r="A621" s="13" t="n"/>
    </row>
    <row r="622">
      <c r="A622" s="13" t="n"/>
    </row>
    <row r="623">
      <c r="A623" s="13" t="n"/>
    </row>
    <row r="624">
      <c r="A624" s="13" t="n"/>
    </row>
    <row r="625">
      <c r="A625" s="13" t="n"/>
    </row>
    <row r="626">
      <c r="A626" s="13" t="n"/>
    </row>
    <row r="627">
      <c r="A627" s="13" t="n"/>
    </row>
    <row r="628">
      <c r="A628" s="13" t="n"/>
    </row>
    <row r="629">
      <c r="A629" s="13" t="n"/>
    </row>
    <row r="630">
      <c r="A630" s="13" t="n"/>
    </row>
    <row r="631">
      <c r="A631" s="13" t="n"/>
    </row>
    <row r="632">
      <c r="A632" s="13" t="n"/>
    </row>
    <row r="633">
      <c r="A633" s="13" t="n"/>
    </row>
    <row r="634">
      <c r="A634" s="13" t="n"/>
    </row>
    <row r="635">
      <c r="A635" s="13" t="n"/>
    </row>
    <row r="636">
      <c r="A636" s="13" t="n"/>
    </row>
    <row r="637">
      <c r="A637" s="13" t="n"/>
    </row>
    <row r="638">
      <c r="A638" s="13" t="n"/>
    </row>
    <row r="639">
      <c r="A639" s="13" t="n"/>
    </row>
    <row r="640">
      <c r="A640" s="13" t="n"/>
    </row>
    <row r="641">
      <c r="A641" s="13" t="n"/>
    </row>
    <row r="642">
      <c r="A642" s="13" t="n"/>
    </row>
    <row r="643">
      <c r="A643" s="13" t="n"/>
    </row>
    <row r="644">
      <c r="A644" s="13" t="n"/>
    </row>
    <row r="645">
      <c r="A645" s="13" t="n"/>
    </row>
    <row r="646">
      <c r="A646" s="13" t="n"/>
    </row>
    <row r="647">
      <c r="A647" s="13" t="n"/>
    </row>
    <row r="648">
      <c r="A648" s="13" t="n"/>
    </row>
    <row r="649">
      <c r="A649" s="13" t="n"/>
    </row>
    <row r="650">
      <c r="A650" s="13" t="n"/>
    </row>
    <row r="651">
      <c r="A651" s="13" t="n"/>
    </row>
    <row r="652">
      <c r="A652" s="13" t="n"/>
    </row>
    <row r="653">
      <c r="A653" s="13" t="n"/>
    </row>
    <row r="654">
      <c r="A654" s="13" t="n"/>
    </row>
    <row r="655">
      <c r="A655" s="13" t="n"/>
    </row>
    <row r="656">
      <c r="A656" s="13" t="n"/>
    </row>
    <row r="657">
      <c r="A657" s="13" t="n"/>
    </row>
    <row r="658">
      <c r="A658" s="13" t="n"/>
    </row>
    <row r="659">
      <c r="A659" s="13" t="n"/>
    </row>
    <row r="660">
      <c r="A660" s="13" t="n"/>
    </row>
    <row r="661">
      <c r="A661" s="13" t="n"/>
    </row>
    <row r="662">
      <c r="A662" s="13" t="n"/>
    </row>
    <row r="663">
      <c r="A663" s="13" t="n"/>
    </row>
    <row r="664">
      <c r="A664" s="13" t="n"/>
    </row>
    <row r="665">
      <c r="A665" s="13" t="n"/>
    </row>
    <row r="666">
      <c r="A666" s="13" t="n"/>
    </row>
    <row r="667">
      <c r="A667" s="13" t="n"/>
    </row>
    <row r="668">
      <c r="A668" s="13" t="n"/>
    </row>
    <row r="669">
      <c r="A669" s="13" t="n"/>
    </row>
    <row r="670">
      <c r="A670" s="13" t="n"/>
    </row>
    <row r="671">
      <c r="A671" s="13" t="n"/>
    </row>
    <row r="672">
      <c r="A672" s="13" t="n"/>
    </row>
    <row r="673">
      <c r="A673" s="13" t="n"/>
    </row>
    <row r="674">
      <c r="A674" s="13" t="n"/>
    </row>
    <row r="675">
      <c r="A675" s="13" t="n"/>
    </row>
    <row r="676">
      <c r="A676" s="13" t="n"/>
    </row>
    <row r="677">
      <c r="A677" s="13" t="n"/>
    </row>
    <row r="678">
      <c r="A678" s="13" t="n"/>
    </row>
    <row r="679">
      <c r="A679" s="13" t="n"/>
    </row>
    <row r="680">
      <c r="A680" s="13" t="n"/>
    </row>
    <row r="681">
      <c r="A681" s="13" t="n"/>
    </row>
    <row r="682">
      <c r="A682" s="13" t="n"/>
    </row>
    <row r="683">
      <c r="A683" s="13" t="n"/>
    </row>
    <row r="684">
      <c r="A684" s="13" t="n"/>
    </row>
    <row r="685">
      <c r="A685" s="13" t="n"/>
    </row>
    <row r="686">
      <c r="A686" s="13" t="n"/>
    </row>
    <row r="687">
      <c r="A687" s="13" t="n"/>
    </row>
    <row r="688">
      <c r="A688" s="13" t="n"/>
    </row>
    <row r="689">
      <c r="A689" s="13" t="n"/>
    </row>
    <row r="690">
      <c r="A690" s="13" t="n"/>
    </row>
    <row r="691">
      <c r="A691" s="13" t="n"/>
    </row>
    <row r="692">
      <c r="A692" s="13" t="n"/>
    </row>
    <row r="693">
      <c r="A693" s="13" t="n"/>
    </row>
    <row r="694">
      <c r="A694" s="13" t="n"/>
    </row>
    <row r="695">
      <c r="A695" s="13" t="n"/>
    </row>
    <row r="696">
      <c r="A696" s="13" t="n"/>
    </row>
    <row r="697">
      <c r="A697" s="13" t="n"/>
    </row>
    <row r="698">
      <c r="A698" s="13" t="n"/>
    </row>
    <row r="699">
      <c r="A699" s="13" t="n"/>
    </row>
    <row r="700">
      <c r="A700" s="13" t="n"/>
    </row>
    <row r="701">
      <c r="A701" s="13" t="n"/>
    </row>
    <row r="702">
      <c r="A702" s="13" t="n"/>
    </row>
    <row r="703">
      <c r="A703" s="13" t="n"/>
    </row>
    <row r="704">
      <c r="A704" s="13" t="n"/>
    </row>
    <row r="705">
      <c r="A705" s="13" t="n"/>
    </row>
    <row r="706">
      <c r="A706" s="13" t="n"/>
    </row>
    <row r="707">
      <c r="A707" s="13" t="n"/>
    </row>
    <row r="708">
      <c r="A708" s="13" t="n"/>
    </row>
    <row r="709">
      <c r="A709" s="13" t="n"/>
    </row>
    <row r="710">
      <c r="A710" s="13" t="n"/>
    </row>
    <row r="711">
      <c r="A711" s="13" t="n"/>
    </row>
    <row r="712">
      <c r="A712" s="13" t="n"/>
    </row>
    <row r="713">
      <c r="A713" s="13" t="n"/>
    </row>
    <row r="714">
      <c r="A714" s="13" t="n"/>
    </row>
    <row r="715">
      <c r="A715" s="13" t="n"/>
    </row>
    <row r="716">
      <c r="A716" s="13" t="n"/>
    </row>
    <row r="717">
      <c r="A717" s="13" t="n"/>
    </row>
    <row r="718">
      <c r="A718" s="13" t="n"/>
    </row>
    <row r="719">
      <c r="A719" s="13" t="n"/>
    </row>
    <row r="720">
      <c r="A720" s="13" t="n"/>
    </row>
    <row r="721">
      <c r="A721" s="13" t="n"/>
    </row>
    <row r="722">
      <c r="A722" s="13" t="n"/>
    </row>
    <row r="723">
      <c r="A723" s="13" t="n"/>
    </row>
    <row r="724">
      <c r="A724" s="13" t="n"/>
    </row>
    <row r="725">
      <c r="A725" s="13" t="n"/>
    </row>
    <row r="726">
      <c r="A726" s="13" t="n"/>
    </row>
    <row r="727">
      <c r="A727" s="13" t="n"/>
    </row>
    <row r="728">
      <c r="A728" s="13" t="n"/>
    </row>
    <row r="729">
      <c r="A729" s="13" t="n"/>
    </row>
    <row r="730">
      <c r="A730" s="13" t="n"/>
    </row>
    <row r="731">
      <c r="A731" s="13" t="n"/>
    </row>
    <row r="732">
      <c r="A732" s="13" t="n"/>
    </row>
    <row r="733">
      <c r="A733" s="13" t="n"/>
    </row>
    <row r="734">
      <c r="A734" s="13" t="n"/>
    </row>
    <row r="735">
      <c r="A735" s="13" t="n"/>
    </row>
    <row r="736">
      <c r="A736" s="13" t="n"/>
    </row>
    <row r="737">
      <c r="A737" s="13" t="n"/>
    </row>
    <row r="738">
      <c r="A738" s="13" t="n"/>
    </row>
    <row r="739">
      <c r="A739" s="13" t="n"/>
    </row>
    <row r="740">
      <c r="A740" s="13" t="n"/>
    </row>
    <row r="741">
      <c r="A741" s="13" t="n"/>
    </row>
    <row r="742">
      <c r="A742" s="13" t="n"/>
    </row>
    <row r="743">
      <c r="A743" s="13" t="n"/>
    </row>
    <row r="744">
      <c r="A744" s="13" t="n"/>
    </row>
    <row r="745">
      <c r="A745" s="13" t="n"/>
    </row>
    <row r="746">
      <c r="A746" s="13" t="n"/>
    </row>
    <row r="747">
      <c r="A747" s="13" t="n"/>
    </row>
    <row r="748">
      <c r="A748" s="13" t="n"/>
    </row>
    <row r="749">
      <c r="A749" s="13" t="n"/>
    </row>
    <row r="750">
      <c r="A750" s="13" t="n"/>
    </row>
    <row r="751">
      <c r="A751" s="13" t="n"/>
    </row>
    <row r="752">
      <c r="A752" s="13" t="n"/>
    </row>
    <row r="753">
      <c r="A753" s="13" t="n"/>
    </row>
    <row r="754">
      <c r="A754" s="13" t="n"/>
    </row>
    <row r="755">
      <c r="A755" s="13" t="n"/>
    </row>
    <row r="756">
      <c r="A756" s="13" t="n"/>
    </row>
    <row r="757">
      <c r="A757" s="13" t="n"/>
    </row>
    <row r="758">
      <c r="A758" s="13" t="n"/>
    </row>
    <row r="759">
      <c r="A759" s="13" t="n"/>
    </row>
    <row r="760">
      <c r="A760" s="13" t="n"/>
    </row>
    <row r="761">
      <c r="A761" s="13" t="n"/>
    </row>
    <row r="762">
      <c r="A762" s="13" t="n"/>
    </row>
    <row r="763">
      <c r="A763" s="13" t="n"/>
    </row>
    <row r="764">
      <c r="A764" s="13" t="n"/>
    </row>
    <row r="765">
      <c r="A765" s="13" t="n"/>
    </row>
    <row r="766">
      <c r="A766" s="13" t="n"/>
    </row>
    <row r="767">
      <c r="A767" s="13" t="n"/>
    </row>
    <row r="768">
      <c r="A768" s="13" t="n"/>
    </row>
    <row r="769">
      <c r="A769" s="13" t="n"/>
    </row>
    <row r="770">
      <c r="A770" s="13" t="n"/>
    </row>
    <row r="771">
      <c r="A771" s="13" t="n"/>
    </row>
    <row r="772">
      <c r="A772" s="13" t="n"/>
    </row>
    <row r="773">
      <c r="A773" s="13" t="n"/>
    </row>
    <row r="774">
      <c r="A774" s="13" t="n"/>
    </row>
    <row r="775">
      <c r="A775" s="13" t="n"/>
    </row>
    <row r="776">
      <c r="A776" s="13" t="n"/>
    </row>
    <row r="777">
      <c r="A777" s="13" t="n"/>
    </row>
    <row r="778">
      <c r="A778" s="13" t="n"/>
    </row>
    <row r="779">
      <c r="A779" s="13" t="n"/>
    </row>
    <row r="780">
      <c r="A780" s="13" t="n"/>
    </row>
    <row r="781">
      <c r="A781" s="13" t="n"/>
    </row>
    <row r="782">
      <c r="A782" s="13" t="n"/>
    </row>
    <row r="783">
      <c r="A783" s="13" t="n"/>
    </row>
    <row r="784">
      <c r="A784" s="13" t="n"/>
    </row>
    <row r="785">
      <c r="A785" s="13" t="n"/>
    </row>
    <row r="786">
      <c r="A786" s="13" t="n"/>
    </row>
    <row r="787">
      <c r="A787" s="13" t="n"/>
    </row>
    <row r="788">
      <c r="A788" s="13" t="n"/>
    </row>
    <row r="789">
      <c r="A789" s="13" t="n"/>
    </row>
    <row r="790">
      <c r="A790" s="13" t="n"/>
    </row>
    <row r="791">
      <c r="A791" s="13" t="n"/>
    </row>
    <row r="792">
      <c r="A792" s="13" t="n"/>
    </row>
    <row r="793">
      <c r="A793" s="13" t="n"/>
    </row>
    <row r="794">
      <c r="A794" s="13" t="n"/>
    </row>
    <row r="795">
      <c r="A795" s="13" t="n"/>
    </row>
    <row r="796">
      <c r="A796" s="13" t="n"/>
    </row>
    <row r="797">
      <c r="A797" s="13" t="n"/>
    </row>
    <row r="798">
      <c r="A798" s="13" t="n"/>
    </row>
    <row r="799">
      <c r="A799" s="13" t="n"/>
    </row>
    <row r="800">
      <c r="A800" s="13" t="n"/>
    </row>
    <row r="801">
      <c r="A801" s="13" t="n"/>
    </row>
    <row r="802">
      <c r="A802" s="13" t="n"/>
    </row>
    <row r="803">
      <c r="A803" s="13" t="n"/>
    </row>
    <row r="804">
      <c r="A804" s="13" t="n"/>
    </row>
    <row r="805">
      <c r="A805" s="13" t="n"/>
    </row>
    <row r="806">
      <c r="A806" s="13" t="n"/>
    </row>
    <row r="807">
      <c r="A807" s="13" t="n"/>
    </row>
    <row r="808">
      <c r="A808" s="13" t="n"/>
    </row>
    <row r="809">
      <c r="A809" s="13" t="n"/>
    </row>
    <row r="810">
      <c r="A810" s="13" t="n"/>
    </row>
    <row r="811">
      <c r="A811" s="13" t="n"/>
    </row>
    <row r="812">
      <c r="A812" s="13" t="n"/>
    </row>
    <row r="813">
      <c r="A813" s="13" t="n"/>
    </row>
    <row r="814">
      <c r="A814" s="13" t="n"/>
    </row>
    <row r="815">
      <c r="A815" s="13" t="n"/>
    </row>
    <row r="816">
      <c r="A816" s="13" t="n"/>
    </row>
    <row r="817">
      <c r="A817" s="13" t="n"/>
    </row>
    <row r="818">
      <c r="A818" s="13" t="n"/>
    </row>
    <row r="819">
      <c r="A819" s="13" t="n"/>
    </row>
    <row r="820">
      <c r="A820" s="13" t="n"/>
    </row>
    <row r="821">
      <c r="A821" s="13" t="n"/>
    </row>
    <row r="822">
      <c r="A822" s="13" t="n"/>
    </row>
    <row r="823">
      <c r="A823" s="13" t="n"/>
    </row>
    <row r="824">
      <c r="A824" s="13" t="n"/>
    </row>
    <row r="825">
      <c r="A825" s="13" t="n"/>
    </row>
    <row r="826">
      <c r="A826" s="13" t="n"/>
    </row>
    <row r="827">
      <c r="A827" s="13" t="n"/>
    </row>
    <row r="828">
      <c r="A828" s="13" t="n"/>
    </row>
    <row r="829">
      <c r="A829" s="13" t="n"/>
    </row>
    <row r="830">
      <c r="A830" s="13" t="n"/>
    </row>
    <row r="831">
      <c r="A831" s="13" t="n"/>
    </row>
    <row r="832">
      <c r="A832" s="13" t="n"/>
    </row>
    <row r="833">
      <c r="A833" s="13" t="n"/>
    </row>
    <row r="834">
      <c r="A834" s="13" t="n"/>
    </row>
    <row r="835">
      <c r="A835" s="13" t="n"/>
    </row>
    <row r="836">
      <c r="A836" s="13" t="n"/>
    </row>
    <row r="837">
      <c r="A837" s="13" t="n"/>
    </row>
    <row r="838">
      <c r="A838" s="13" t="n"/>
    </row>
    <row r="839">
      <c r="A839" s="13" t="n"/>
    </row>
    <row r="840">
      <c r="A840" s="13" t="n"/>
    </row>
    <row r="841">
      <c r="A841" s="13" t="n"/>
    </row>
    <row r="842">
      <c r="A842" s="13" t="n"/>
    </row>
    <row r="843">
      <c r="A843" s="13" t="n"/>
    </row>
    <row r="844">
      <c r="A844" s="13" t="n"/>
    </row>
    <row r="845">
      <c r="A845" s="13" t="n"/>
    </row>
    <row r="846">
      <c r="A846" s="13" t="n"/>
    </row>
    <row r="847">
      <c r="A847" s="13" t="n"/>
    </row>
    <row r="848">
      <c r="A848" s="13" t="n"/>
    </row>
    <row r="849">
      <c r="A849" s="13" t="n"/>
    </row>
    <row r="850">
      <c r="A850" s="13" t="n"/>
    </row>
    <row r="851">
      <c r="A851" s="13" t="n"/>
    </row>
    <row r="852">
      <c r="A852" s="13" t="n"/>
    </row>
    <row r="853">
      <c r="A853" s="13" t="n"/>
    </row>
    <row r="854">
      <c r="A854" s="13" t="n"/>
    </row>
    <row r="855">
      <c r="A855" s="13" t="n"/>
    </row>
    <row r="856">
      <c r="A856" s="13" t="n"/>
    </row>
    <row r="857">
      <c r="A857" s="13" t="n"/>
    </row>
    <row r="858">
      <c r="A858" s="13" t="n"/>
    </row>
    <row r="859">
      <c r="A859" s="13" t="n"/>
    </row>
    <row r="860">
      <c r="A860" s="13" t="n"/>
    </row>
    <row r="861">
      <c r="A861" s="13" t="n"/>
    </row>
    <row r="862">
      <c r="A862" s="13" t="n"/>
    </row>
    <row r="863">
      <c r="A863" s="13" t="n"/>
    </row>
    <row r="864">
      <c r="A864" s="13" t="n"/>
    </row>
    <row r="865">
      <c r="A865" s="13" t="n"/>
    </row>
    <row r="866">
      <c r="A866" s="13" t="n"/>
    </row>
    <row r="867">
      <c r="A867" s="13" t="n"/>
    </row>
    <row r="868">
      <c r="A868" s="13" t="n"/>
    </row>
    <row r="869">
      <c r="A869" s="13" t="n"/>
    </row>
    <row r="870">
      <c r="A870" s="13" t="n"/>
    </row>
    <row r="871">
      <c r="A871" s="13" t="n"/>
    </row>
    <row r="872">
      <c r="A872" s="13" t="n"/>
    </row>
    <row r="873">
      <c r="A873" s="13" t="n"/>
    </row>
    <row r="874">
      <c r="A874" s="13" t="n"/>
    </row>
    <row r="875">
      <c r="A875" s="13" t="n"/>
    </row>
    <row r="876">
      <c r="A876" s="13" t="n"/>
    </row>
    <row r="877">
      <c r="A877" s="13" t="n"/>
    </row>
    <row r="878">
      <c r="A878" s="13" t="n"/>
    </row>
    <row r="879">
      <c r="A879" s="13" t="n"/>
    </row>
    <row r="880">
      <c r="A880" s="13" t="n"/>
    </row>
    <row r="881">
      <c r="A881" s="13" t="n"/>
    </row>
    <row r="882">
      <c r="A882" s="13" t="n"/>
    </row>
    <row r="883">
      <c r="A883" s="13" t="n"/>
    </row>
    <row r="884">
      <c r="A884" s="13" t="n"/>
    </row>
    <row r="885">
      <c r="A885" s="13" t="n"/>
    </row>
    <row r="886">
      <c r="A886" s="13" t="n"/>
    </row>
    <row r="887">
      <c r="A887" s="13" t="n"/>
    </row>
    <row r="888">
      <c r="A888" s="13" t="n"/>
    </row>
    <row r="889">
      <c r="A889" s="13" t="n"/>
    </row>
    <row r="890">
      <c r="A890" s="13" t="n"/>
    </row>
    <row r="891">
      <c r="A891" s="13" t="n"/>
    </row>
    <row r="892">
      <c r="A892" s="13" t="n"/>
    </row>
    <row r="893">
      <c r="A893" s="13" t="n"/>
    </row>
    <row r="894">
      <c r="A894" s="13" t="n"/>
    </row>
    <row r="895">
      <c r="A895" s="13" t="n"/>
    </row>
    <row r="896">
      <c r="A896" s="13" t="n"/>
    </row>
    <row r="897">
      <c r="A897" s="13" t="n"/>
    </row>
    <row r="898">
      <c r="A898" s="13" t="n"/>
    </row>
    <row r="899">
      <c r="A899" s="13" t="n"/>
    </row>
    <row r="900">
      <c r="A900" s="13" t="n"/>
    </row>
    <row r="901">
      <c r="A901" s="13" t="n"/>
    </row>
    <row r="902">
      <c r="A902" s="13" t="n"/>
    </row>
    <row r="903">
      <c r="A903" s="13" t="n"/>
    </row>
    <row r="904">
      <c r="A904" s="13" t="n"/>
    </row>
    <row r="905">
      <c r="A905" s="13" t="n"/>
    </row>
    <row r="906">
      <c r="A906" s="13" t="n"/>
    </row>
    <row r="907">
      <c r="A907" s="13" t="n"/>
    </row>
    <row r="908">
      <c r="A908" s="13" t="n"/>
    </row>
    <row r="909">
      <c r="A909" s="13" t="n"/>
    </row>
    <row r="910">
      <c r="A910" s="13" t="n"/>
    </row>
    <row r="911">
      <c r="A911" s="13" t="n"/>
    </row>
    <row r="912">
      <c r="A912" s="13" t="n"/>
    </row>
    <row r="913">
      <c r="A913" s="13" t="n"/>
    </row>
    <row r="914">
      <c r="A914" s="13" t="n"/>
    </row>
    <row r="915">
      <c r="A915" s="13" t="n"/>
    </row>
    <row r="916">
      <c r="A916" s="13" t="n"/>
    </row>
    <row r="917">
      <c r="A917" s="13" t="n"/>
    </row>
    <row r="918">
      <c r="A918" s="13" t="n"/>
    </row>
    <row r="919">
      <c r="A919" s="13" t="n"/>
    </row>
    <row r="920">
      <c r="A920" s="13" t="n"/>
    </row>
    <row r="921">
      <c r="A921" s="13" t="n"/>
    </row>
    <row r="922">
      <c r="A922" s="13" t="n"/>
    </row>
    <row r="923">
      <c r="A923" s="13" t="n"/>
    </row>
    <row r="924">
      <c r="A924" s="13" t="n"/>
    </row>
    <row r="925">
      <c r="A925" s="13" t="n"/>
    </row>
    <row r="926">
      <c r="A926" s="13" t="n"/>
    </row>
    <row r="927">
      <c r="A927" s="13" t="n"/>
    </row>
    <row r="928">
      <c r="A928" s="13" t="n"/>
    </row>
    <row r="929">
      <c r="A929" s="13" t="n"/>
    </row>
    <row r="930">
      <c r="A930" s="13" t="n"/>
    </row>
    <row r="931">
      <c r="A931" s="13" t="n"/>
    </row>
    <row r="932">
      <c r="A932" s="13" t="n"/>
    </row>
    <row r="933">
      <c r="A933" s="13" t="n"/>
    </row>
    <row r="934">
      <c r="A934" s="13" t="n"/>
    </row>
    <row r="935">
      <c r="A935" s="13" t="n"/>
    </row>
    <row r="936">
      <c r="A936" s="13" t="n"/>
    </row>
    <row r="937">
      <c r="A937" s="13" t="n"/>
    </row>
    <row r="938">
      <c r="A938" s="13" t="n"/>
    </row>
    <row r="939">
      <c r="A939" s="13" t="n"/>
    </row>
    <row r="940">
      <c r="A940" s="13" t="n"/>
    </row>
    <row r="941">
      <c r="A941" s="13" t="n"/>
    </row>
    <row r="942">
      <c r="A942" s="13" t="n"/>
    </row>
    <row r="943">
      <c r="A943" s="13" t="n"/>
    </row>
    <row r="944">
      <c r="A944" s="13" t="n"/>
    </row>
    <row r="945">
      <c r="A945" s="13" t="n"/>
    </row>
    <row r="946">
      <c r="A946" s="13" t="n"/>
    </row>
    <row r="947">
      <c r="A947" s="13" t="n"/>
    </row>
    <row r="948">
      <c r="A948" s="13" t="n"/>
    </row>
    <row r="949">
      <c r="A949" s="13" t="n"/>
    </row>
    <row r="950">
      <c r="A950" s="13" t="n"/>
    </row>
    <row r="951">
      <c r="A951" s="13" t="n"/>
    </row>
    <row r="952">
      <c r="A952" s="13" t="n"/>
    </row>
    <row r="953">
      <c r="A953" s="13" t="n"/>
    </row>
    <row r="954">
      <c r="A954" s="13" t="n"/>
    </row>
    <row r="955">
      <c r="A955" s="13" t="n"/>
    </row>
    <row r="956">
      <c r="A956" s="13" t="n"/>
    </row>
    <row r="957">
      <c r="A957" s="13" t="n"/>
    </row>
    <row r="958">
      <c r="A958" s="13" t="n"/>
    </row>
    <row r="959">
      <c r="A959" s="13" t="n"/>
    </row>
    <row r="960">
      <c r="A960" s="13" t="n"/>
    </row>
    <row r="961">
      <c r="A961" s="13" t="n"/>
    </row>
    <row r="962">
      <c r="A962" s="13" t="n"/>
    </row>
    <row r="963">
      <c r="A963" s="13" t="n"/>
    </row>
    <row r="964">
      <c r="A964" s="13" t="n"/>
    </row>
    <row r="965">
      <c r="A965" s="13" t="n"/>
    </row>
    <row r="966">
      <c r="A966" s="13" t="n"/>
    </row>
    <row r="967">
      <c r="A967" s="13" t="n"/>
    </row>
    <row r="968">
      <c r="A968" s="13" t="n"/>
    </row>
    <row r="969">
      <c r="A969" s="13" t="n"/>
    </row>
    <row r="970">
      <c r="A970" s="13" t="n"/>
    </row>
    <row r="971">
      <c r="A971" s="13" t="n"/>
    </row>
    <row r="972">
      <c r="A972" s="13" t="n"/>
    </row>
    <row r="973">
      <c r="A973" s="13" t="n"/>
    </row>
    <row r="974">
      <c r="A974" s="13" t="n"/>
    </row>
    <row r="975">
      <c r="A975" s="13" t="n"/>
    </row>
    <row r="976">
      <c r="A976" s="13" t="n"/>
    </row>
    <row r="977">
      <c r="A977" s="13" t="n"/>
    </row>
    <row r="978">
      <c r="A978" s="13" t="n"/>
    </row>
    <row r="979">
      <c r="A979" s="13" t="n"/>
    </row>
    <row r="980">
      <c r="A980" s="13" t="n"/>
    </row>
    <row r="981">
      <c r="A981" s="13" t="n"/>
    </row>
    <row r="982">
      <c r="A982" s="13" t="n"/>
    </row>
    <row r="983">
      <c r="A983" s="13" t="n"/>
    </row>
    <row r="984">
      <c r="A984" s="13" t="n"/>
    </row>
    <row r="985">
      <c r="A985" s="13" t="n"/>
    </row>
    <row r="986">
      <c r="A986" s="13" t="n"/>
    </row>
    <row r="987">
      <c r="A987" s="13" t="n"/>
    </row>
    <row r="988">
      <c r="A988" s="13" t="n"/>
    </row>
    <row r="989">
      <c r="A989" s="13" t="n"/>
    </row>
    <row r="990">
      <c r="A990" s="13" t="n"/>
    </row>
    <row r="991">
      <c r="A991" s="13" t="n"/>
    </row>
    <row r="992">
      <c r="A992" s="13" t="n"/>
    </row>
    <row r="993">
      <c r="A993" s="13" t="n"/>
    </row>
    <row r="994">
      <c r="A994" s="13" t="n"/>
    </row>
    <row r="995">
      <c r="A995" s="13" t="n"/>
    </row>
    <row r="996">
      <c r="A996" s="13" t="n"/>
    </row>
    <row r="997">
      <c r="A997" s="13" t="n"/>
    </row>
    <row r="998">
      <c r="A998" s="13" t="n"/>
    </row>
    <row r="999">
      <c r="A999" s="13" t="n"/>
    </row>
    <row r="1000">
      <c r="A1000" s="13" t="n"/>
    </row>
    <row r="1001">
      <c r="A1001" s="13" t="n"/>
    </row>
    <row r="1002">
      <c r="A1002" s="13" t="n"/>
    </row>
    <row r="1003">
      <c r="A1003" s="13" t="n"/>
    </row>
    <row r="1004">
      <c r="A1004" s="13" t="n"/>
    </row>
    <row r="1005">
      <c r="A1005" s="13" t="n"/>
    </row>
    <row r="1006">
      <c r="A1006" s="13" t="n"/>
    </row>
    <row r="1007">
      <c r="A1007" s="13" t="n"/>
    </row>
    <row r="1008">
      <c r="A1008" s="13" t="n"/>
    </row>
    <row r="1009">
      <c r="A1009" s="13" t="n"/>
    </row>
    <row r="1010">
      <c r="A1010" s="13" t="n"/>
    </row>
    <row r="1011">
      <c r="A1011" s="13" t="n"/>
    </row>
    <row r="1012">
      <c r="A1012" s="13" t="n"/>
    </row>
    <row r="1013">
      <c r="A1013" s="13" t="n"/>
    </row>
    <row r="1014">
      <c r="A1014" s="13" t="n"/>
    </row>
    <row r="1015">
      <c r="A1015" s="13" t="n"/>
    </row>
    <row r="1016">
      <c r="A1016" s="13" t="n"/>
    </row>
    <row r="1017">
      <c r="A1017" s="13" t="n"/>
    </row>
    <row r="1018">
      <c r="A1018" s="13" t="n"/>
    </row>
    <row r="1019">
      <c r="A1019" s="13" t="n"/>
    </row>
    <row r="1020">
      <c r="A1020" s="13" t="n"/>
    </row>
    <row r="1021">
      <c r="A1021" s="13" t="n"/>
    </row>
    <row r="1022">
      <c r="A1022" s="13" t="n"/>
    </row>
    <row r="1023">
      <c r="A1023" s="13" t="n"/>
    </row>
    <row r="1024">
      <c r="A1024" s="13" t="n"/>
    </row>
    <row r="1025">
      <c r="A1025" s="13" t="n"/>
    </row>
    <row r="1026">
      <c r="A1026" s="13" t="n"/>
    </row>
    <row r="1027">
      <c r="A1027" s="13" t="n"/>
    </row>
    <row r="1028">
      <c r="A1028" s="13" t="n"/>
    </row>
    <row r="1029">
      <c r="A1029" s="13" t="n"/>
    </row>
    <row r="1030">
      <c r="A1030" s="13" t="n"/>
    </row>
    <row r="1031">
      <c r="A1031" s="13" t="n"/>
    </row>
    <row r="1032">
      <c r="A1032" s="13" t="n"/>
    </row>
    <row r="1033">
      <c r="A1033" s="13" t="n"/>
    </row>
    <row r="1034">
      <c r="A1034" s="13" t="n"/>
    </row>
    <row r="1035">
      <c r="A1035" s="13" t="n"/>
    </row>
    <row r="1036">
      <c r="A1036" s="13" t="n"/>
    </row>
    <row r="1037">
      <c r="A1037" s="13" t="n"/>
    </row>
    <row r="1038">
      <c r="A1038" s="13" t="n"/>
    </row>
    <row r="1039">
      <c r="A1039" s="13" t="n"/>
    </row>
    <row r="1040">
      <c r="A1040" s="13" t="n"/>
    </row>
    <row r="1041">
      <c r="A1041" s="13" t="n"/>
    </row>
    <row r="1042">
      <c r="A1042" s="13" t="n"/>
    </row>
    <row r="1043">
      <c r="A1043" s="13" t="n"/>
    </row>
    <row r="1044">
      <c r="A1044" s="13" t="n"/>
    </row>
    <row r="1045">
      <c r="A1045" s="13" t="n"/>
    </row>
    <row r="1046">
      <c r="A1046" s="13" t="n"/>
    </row>
    <row r="1047">
      <c r="A1047" s="13" t="n"/>
    </row>
    <row r="1048">
      <c r="A1048" s="13" t="n"/>
    </row>
    <row r="1049">
      <c r="A1049" s="13" t="n"/>
    </row>
    <row r="1050">
      <c r="A1050" s="13" t="n"/>
    </row>
    <row r="1051">
      <c r="A1051" s="13" t="n"/>
    </row>
    <row r="1052">
      <c r="A1052" s="13" t="n"/>
    </row>
    <row r="1053">
      <c r="A1053" s="13" t="n"/>
    </row>
    <row r="1054">
      <c r="A1054" s="13" t="n"/>
    </row>
    <row r="1055">
      <c r="A1055" s="13" t="n"/>
    </row>
    <row r="1056">
      <c r="A1056" s="13" t="n"/>
    </row>
    <row r="1057">
      <c r="A1057" s="13" t="n"/>
    </row>
    <row r="1058">
      <c r="A1058" s="13" t="n"/>
    </row>
    <row r="1059">
      <c r="A1059" s="13" t="n"/>
    </row>
    <row r="1060">
      <c r="A1060" s="13" t="n"/>
    </row>
    <row r="1061">
      <c r="A1061" s="13" t="n"/>
    </row>
    <row r="1062">
      <c r="A1062" s="13" t="n"/>
    </row>
    <row r="1063">
      <c r="A1063" s="13" t="n"/>
    </row>
    <row r="1064">
      <c r="A1064" s="13" t="n"/>
    </row>
    <row r="1065">
      <c r="A1065" s="13" t="n"/>
    </row>
    <row r="1066">
      <c r="A1066" s="13" t="n"/>
    </row>
    <row r="1067">
      <c r="A1067" s="13" t="n"/>
    </row>
    <row r="1068">
      <c r="A1068" s="13" t="n"/>
    </row>
    <row r="1069">
      <c r="A1069" s="13" t="n"/>
    </row>
    <row r="1070">
      <c r="A1070" s="13" t="n"/>
    </row>
    <row r="1071">
      <c r="A1071" s="13" t="n"/>
    </row>
    <row r="1072">
      <c r="A1072" s="13" t="n"/>
    </row>
    <row r="1073">
      <c r="A1073" s="13" t="n"/>
    </row>
    <row r="1074">
      <c r="A1074" s="13" t="n"/>
    </row>
    <row r="1075">
      <c r="A1075" s="13" t="n"/>
    </row>
    <row r="1076">
      <c r="A1076" s="13" t="n"/>
    </row>
    <row r="1077">
      <c r="A1077" s="13" t="n"/>
    </row>
    <row r="1078">
      <c r="A1078" s="13" t="n"/>
    </row>
    <row r="1079">
      <c r="A1079" s="13" t="n"/>
    </row>
    <row r="1080">
      <c r="A1080" s="13" t="n"/>
    </row>
    <row r="1081">
      <c r="A1081" s="13" t="n"/>
    </row>
    <row r="1082">
      <c r="A1082" s="13" t="n"/>
    </row>
    <row r="1083">
      <c r="A1083" s="13" t="n"/>
    </row>
    <row r="1084">
      <c r="A1084" s="13" t="n"/>
    </row>
    <row r="1085">
      <c r="A1085" s="13" t="n"/>
    </row>
    <row r="1086">
      <c r="A1086" s="13" t="n"/>
    </row>
    <row r="1087">
      <c r="A1087" s="13" t="n"/>
    </row>
    <row r="1088">
      <c r="A1088" s="13" t="n"/>
    </row>
    <row r="1089">
      <c r="A1089" s="13" t="n"/>
    </row>
    <row r="1090">
      <c r="A1090" s="13" t="n"/>
    </row>
    <row r="1091">
      <c r="A1091" s="13" t="n"/>
    </row>
    <row r="1092">
      <c r="A1092" s="13" t="n"/>
    </row>
    <row r="1093">
      <c r="A1093" s="13" t="n"/>
    </row>
    <row r="1094">
      <c r="A1094" s="13" t="n"/>
    </row>
    <row r="1095">
      <c r="A1095" s="13" t="n"/>
    </row>
    <row r="1096">
      <c r="A1096" s="13" t="n"/>
    </row>
    <row r="1097">
      <c r="A1097" s="13" t="n"/>
    </row>
    <row r="1098">
      <c r="A1098" s="13" t="n"/>
    </row>
    <row r="1099">
      <c r="A1099" s="13" t="n"/>
    </row>
    <row r="1100">
      <c r="A1100" s="13" t="n"/>
    </row>
    <row r="1101">
      <c r="A1101" s="13" t="n"/>
    </row>
    <row r="1102">
      <c r="A1102" s="13" t="n"/>
    </row>
    <row r="1103">
      <c r="A1103" s="13" t="n"/>
    </row>
    <row r="1104">
      <c r="A1104" s="13" t="n"/>
    </row>
    <row r="1105">
      <c r="A1105" s="13" t="n"/>
    </row>
    <row r="1106">
      <c r="A1106" s="13" t="n"/>
    </row>
    <row r="1107">
      <c r="A1107" s="13" t="n"/>
    </row>
    <row r="1108">
      <c r="A1108" s="13" t="n"/>
    </row>
    <row r="1109">
      <c r="A1109" s="13" t="n"/>
    </row>
    <row r="1110">
      <c r="A1110" s="13" t="n"/>
    </row>
    <row r="1111">
      <c r="A1111" s="13" t="n"/>
    </row>
    <row r="1112">
      <c r="A1112" s="13" t="n"/>
    </row>
    <row r="1113">
      <c r="A1113" s="13" t="n"/>
    </row>
    <row r="1114">
      <c r="A1114" s="13" t="n"/>
    </row>
    <row r="1115">
      <c r="A1115" s="13" t="n"/>
    </row>
    <row r="1116">
      <c r="A1116" s="13" t="n"/>
    </row>
    <row r="1117">
      <c r="A1117" s="13" t="n"/>
    </row>
    <row r="1118">
      <c r="A1118" s="13" t="n"/>
    </row>
    <row r="1119">
      <c r="A1119" s="13" t="n"/>
    </row>
    <row r="1120">
      <c r="A1120" s="13" t="n"/>
    </row>
    <row r="1121">
      <c r="A1121" s="13" t="n"/>
    </row>
    <row r="1122">
      <c r="A1122" s="13" t="n"/>
    </row>
    <row r="1123">
      <c r="A1123" s="13" t="n"/>
    </row>
    <row r="1124">
      <c r="A1124" s="13" t="n"/>
    </row>
    <row r="1125">
      <c r="A1125" s="13" t="n"/>
    </row>
    <row r="1126">
      <c r="A1126" s="13" t="n"/>
    </row>
    <row r="1127">
      <c r="A1127" s="13" t="n"/>
    </row>
    <row r="1128">
      <c r="A1128" s="13" t="n"/>
    </row>
    <row r="1129">
      <c r="A1129" s="13" t="n"/>
    </row>
    <row r="1130">
      <c r="A1130" s="13" t="n"/>
    </row>
    <row r="1131">
      <c r="A1131" s="13" t="n"/>
    </row>
    <row r="1132">
      <c r="A1132" s="13" t="n"/>
    </row>
    <row r="1133">
      <c r="A1133" s="13" t="n"/>
    </row>
    <row r="1134">
      <c r="A1134" s="13" t="n"/>
    </row>
    <row r="1135">
      <c r="A1135" s="13" t="n"/>
    </row>
    <row r="1136">
      <c r="A1136" s="13" t="n"/>
    </row>
    <row r="1137">
      <c r="A1137" s="13" t="n"/>
    </row>
    <row r="1138">
      <c r="A1138" s="13" t="n"/>
    </row>
    <row r="1139">
      <c r="A1139" s="13" t="n"/>
    </row>
    <row r="1140">
      <c r="A1140" s="13" t="n"/>
    </row>
    <row r="1141">
      <c r="A1141" s="13" t="n"/>
    </row>
    <row r="1142">
      <c r="A1142" s="13" t="n"/>
    </row>
    <row r="1143">
      <c r="A1143" s="13" t="n"/>
    </row>
    <row r="1144">
      <c r="A1144" s="13" t="n"/>
    </row>
    <row r="1145">
      <c r="A1145" s="13" t="n"/>
    </row>
    <row r="1146">
      <c r="A1146" s="13" t="n"/>
    </row>
    <row r="1147">
      <c r="A1147" s="13" t="n"/>
    </row>
    <row r="1148">
      <c r="A1148" s="13" t="n"/>
    </row>
    <row r="1149">
      <c r="A1149" s="13" t="n"/>
    </row>
    <row r="1150">
      <c r="A1150" s="13" t="n"/>
    </row>
    <row r="1151">
      <c r="A1151" s="13" t="n"/>
    </row>
    <row r="1152">
      <c r="A1152" s="13" t="n"/>
    </row>
    <row r="1153">
      <c r="A1153" s="13" t="n"/>
    </row>
    <row r="1154">
      <c r="A1154" s="13" t="n"/>
    </row>
    <row r="1155">
      <c r="A1155" s="13" t="n"/>
    </row>
    <row r="1156">
      <c r="A1156" s="13" t="n"/>
    </row>
    <row r="1157">
      <c r="A1157" s="13" t="n"/>
    </row>
    <row r="1158">
      <c r="A1158" s="13" t="n"/>
    </row>
    <row r="1159">
      <c r="A1159" s="13" t="n"/>
    </row>
    <row r="1160">
      <c r="A1160" s="13" t="n"/>
    </row>
    <row r="1161">
      <c r="A1161" s="13" t="n"/>
    </row>
    <row r="1162">
      <c r="A1162" s="13" t="n"/>
    </row>
    <row r="1163">
      <c r="A1163" s="13" t="n"/>
    </row>
    <row r="1164">
      <c r="A1164" s="13" t="n"/>
    </row>
    <row r="1165">
      <c r="A1165" s="13" t="n"/>
    </row>
    <row r="1166">
      <c r="A1166" s="13" t="n"/>
    </row>
    <row r="1167">
      <c r="A1167" s="13" t="n"/>
    </row>
    <row r="1168">
      <c r="A1168" s="13" t="n"/>
    </row>
    <row r="1169">
      <c r="A1169" s="13" t="n"/>
    </row>
    <row r="1170">
      <c r="A1170" s="13" t="n"/>
    </row>
    <row r="1171">
      <c r="A1171" s="13" t="n"/>
    </row>
    <row r="1172">
      <c r="A1172" s="13" t="n"/>
    </row>
    <row r="1173">
      <c r="A1173" s="13" t="n"/>
    </row>
    <row r="1174">
      <c r="A1174" s="13" t="n"/>
    </row>
    <row r="1175">
      <c r="A1175" s="13" t="n"/>
    </row>
    <row r="1176">
      <c r="A1176" s="13" t="n"/>
    </row>
    <row r="1177">
      <c r="A1177" s="13" t="n"/>
    </row>
    <row r="1178">
      <c r="A1178" s="13" t="n"/>
    </row>
    <row r="1179">
      <c r="A1179" s="13" t="n"/>
    </row>
    <row r="1180">
      <c r="A1180" s="13" t="n"/>
    </row>
    <row r="1181">
      <c r="A1181" s="13" t="n"/>
    </row>
    <row r="1182">
      <c r="A1182" s="13" t="n"/>
    </row>
    <row r="1183">
      <c r="A1183" s="13" t="n"/>
    </row>
    <row r="1184">
      <c r="A1184" s="13" t="n"/>
    </row>
    <row r="1185">
      <c r="A1185" s="13" t="n"/>
    </row>
    <row r="1186">
      <c r="A1186" s="13" t="n"/>
    </row>
    <row r="1187">
      <c r="A1187" s="13" t="n"/>
    </row>
    <row r="1188">
      <c r="A1188" s="13" t="n"/>
    </row>
    <row r="1189">
      <c r="A1189" s="13" t="n"/>
    </row>
    <row r="1190">
      <c r="A1190" s="13" t="n"/>
    </row>
    <row r="1191">
      <c r="A1191" s="13" t="n"/>
    </row>
    <row r="1192">
      <c r="A1192" s="13" t="n"/>
    </row>
    <row r="1193">
      <c r="A1193" s="13" t="n"/>
    </row>
    <row r="1194">
      <c r="A1194" s="13" t="n"/>
    </row>
    <row r="1195">
      <c r="A1195" s="13" t="n"/>
    </row>
    <row r="1196">
      <c r="A1196" s="13" t="n"/>
    </row>
    <row r="1197">
      <c r="A1197" s="13" t="n"/>
    </row>
    <row r="1198">
      <c r="A1198" s="13" t="n"/>
    </row>
    <row r="1199">
      <c r="A1199" s="13" t="n"/>
    </row>
    <row r="1200">
      <c r="A1200" s="13" t="n"/>
    </row>
    <row r="1201">
      <c r="A1201" s="13" t="n"/>
    </row>
    <row r="1202">
      <c r="A1202" s="13" t="n"/>
    </row>
    <row r="1203">
      <c r="A1203" s="13" t="n"/>
    </row>
    <row r="1204">
      <c r="A1204" s="13" t="n"/>
    </row>
    <row r="1205">
      <c r="A1205" s="13" t="n"/>
    </row>
    <row r="1206">
      <c r="A1206" s="13" t="n"/>
    </row>
    <row r="1207">
      <c r="A1207" s="13" t="n"/>
    </row>
    <row r="1208">
      <c r="A1208" s="13" t="n"/>
    </row>
    <row r="1209">
      <c r="A1209" s="13" t="n"/>
    </row>
    <row r="1210">
      <c r="A1210" s="13" t="n"/>
    </row>
    <row r="1211">
      <c r="A1211" s="13" t="n"/>
    </row>
    <row r="1212">
      <c r="A1212" s="13" t="n"/>
    </row>
    <row r="1213">
      <c r="A1213" s="13" t="n"/>
    </row>
    <row r="1214">
      <c r="A1214" s="13" t="n"/>
    </row>
    <row r="1215">
      <c r="A1215" s="13" t="n"/>
    </row>
    <row r="1216">
      <c r="A1216" s="13" t="n"/>
    </row>
    <row r="1217">
      <c r="A1217" s="13" t="n"/>
    </row>
    <row r="1218">
      <c r="A1218" s="13" t="n"/>
    </row>
    <row r="1219">
      <c r="A1219" s="13" t="n"/>
    </row>
    <row r="1220">
      <c r="A1220" s="13" t="n"/>
    </row>
    <row r="1221">
      <c r="A1221" s="13" t="n"/>
    </row>
    <row r="1222">
      <c r="A1222" s="13" t="n"/>
    </row>
    <row r="1223">
      <c r="A1223" s="13" t="n"/>
    </row>
    <row r="1224">
      <c r="A1224" s="13" t="n"/>
    </row>
    <row r="1225">
      <c r="A1225" s="13" t="n"/>
    </row>
    <row r="1226">
      <c r="A1226" s="13" t="n"/>
    </row>
    <row r="1227">
      <c r="A1227" s="13" t="n"/>
    </row>
    <row r="1228">
      <c r="A1228" s="13" t="n"/>
    </row>
    <row r="1229">
      <c r="A1229" s="13" t="n"/>
    </row>
    <row r="1230">
      <c r="A1230" s="13" t="n"/>
    </row>
    <row r="1231">
      <c r="A1231" s="13" t="n"/>
    </row>
    <row r="1232">
      <c r="A1232" s="13" t="n"/>
    </row>
    <row r="1233">
      <c r="A1233" s="13" t="n"/>
    </row>
    <row r="1234">
      <c r="A1234" s="13" t="n"/>
    </row>
    <row r="1235">
      <c r="A1235" s="13" t="n"/>
    </row>
    <row r="1236">
      <c r="A1236" s="13" t="n"/>
    </row>
    <row r="1237">
      <c r="A1237" s="13" t="n"/>
    </row>
    <row r="1238">
      <c r="A1238" s="13" t="n"/>
    </row>
    <row r="1239">
      <c r="A1239" s="13" t="n"/>
    </row>
    <row r="1240">
      <c r="A1240" s="13" t="n"/>
    </row>
    <row r="1241">
      <c r="A1241" s="13" t="n"/>
    </row>
    <row r="1242">
      <c r="A1242" s="13" t="n"/>
    </row>
    <row r="1243">
      <c r="A1243" s="13" t="n"/>
    </row>
    <row r="1244">
      <c r="A1244" s="13" t="n"/>
    </row>
    <row r="1245">
      <c r="A1245" s="13" t="n"/>
    </row>
    <row r="1246">
      <c r="A1246" s="13" t="n"/>
    </row>
    <row r="1247">
      <c r="A1247" s="13" t="n"/>
    </row>
    <row r="1248">
      <c r="A1248" s="13" t="n"/>
    </row>
    <row r="1249">
      <c r="A1249" s="13" t="n"/>
    </row>
    <row r="1250">
      <c r="A1250" s="13" t="n"/>
    </row>
    <row r="1251">
      <c r="A1251" s="13" t="n"/>
    </row>
    <row r="1252">
      <c r="A1252" s="13" t="n"/>
    </row>
    <row r="1253">
      <c r="A1253" s="13" t="n"/>
    </row>
    <row r="1254">
      <c r="A1254" s="13" t="n"/>
    </row>
    <row r="1255">
      <c r="A1255" s="13" t="n"/>
    </row>
    <row r="1256">
      <c r="A1256" s="13" t="n"/>
    </row>
    <row r="1257">
      <c r="A1257" s="13" t="n"/>
    </row>
    <row r="1258">
      <c r="A1258" s="13" t="n"/>
    </row>
    <row r="1259">
      <c r="A1259" s="13" t="n"/>
    </row>
    <row r="1260">
      <c r="A1260" s="13" t="n"/>
    </row>
    <row r="1261">
      <c r="A1261" s="13" t="n"/>
    </row>
    <row r="1262">
      <c r="A1262" s="13" t="n"/>
    </row>
    <row r="1263">
      <c r="A1263" s="13" t="n"/>
    </row>
    <row r="1264">
      <c r="A1264" s="13" t="n"/>
    </row>
    <row r="1265">
      <c r="A1265" s="13" t="n"/>
    </row>
    <row r="1266">
      <c r="A1266" s="13" t="n"/>
    </row>
    <row r="1267">
      <c r="A1267" s="13" t="n"/>
    </row>
    <row r="1268">
      <c r="A1268" s="13" t="n"/>
    </row>
    <row r="1269">
      <c r="A1269" s="13" t="n"/>
    </row>
    <row r="1270">
      <c r="A1270" s="13" t="n"/>
    </row>
    <row r="1271">
      <c r="A1271" s="13" t="n"/>
    </row>
    <row r="1272">
      <c r="A1272" s="13" t="n"/>
    </row>
    <row r="1273">
      <c r="A1273" s="13" t="n"/>
    </row>
    <row r="1274">
      <c r="A1274" s="13" t="n"/>
    </row>
    <row r="1275">
      <c r="A1275" s="13" t="n"/>
    </row>
    <row r="1276">
      <c r="A1276" s="13" t="n"/>
    </row>
    <row r="1277">
      <c r="A1277" s="13" t="n"/>
    </row>
    <row r="1278">
      <c r="A1278" s="13" t="n"/>
    </row>
    <row r="1279">
      <c r="A1279" s="13" t="n"/>
    </row>
    <row r="1280">
      <c r="A1280" s="13" t="n"/>
    </row>
    <row r="1281">
      <c r="A1281" s="13" t="n"/>
    </row>
    <row r="1282">
      <c r="A1282" s="13" t="n"/>
    </row>
    <row r="1283">
      <c r="A1283" s="13" t="n"/>
    </row>
    <row r="1284">
      <c r="A1284" s="13" t="n"/>
    </row>
    <row r="1285">
      <c r="A1285" s="13" t="n"/>
    </row>
    <row r="1286">
      <c r="A1286" s="13" t="n"/>
    </row>
    <row r="1287">
      <c r="A1287" s="13" t="n"/>
    </row>
    <row r="1288">
      <c r="A1288" s="13" t="n"/>
    </row>
    <row r="1289">
      <c r="A1289" s="13" t="n"/>
    </row>
    <row r="1290">
      <c r="A1290" s="13" t="n"/>
    </row>
    <row r="1291">
      <c r="A1291" s="13" t="n"/>
    </row>
    <row r="1292">
      <c r="A1292" s="13" t="n"/>
    </row>
    <row r="1293">
      <c r="A1293" s="13" t="n"/>
    </row>
    <row r="1294">
      <c r="A1294" s="13" t="n"/>
    </row>
    <row r="1295">
      <c r="A1295" s="13" t="n"/>
    </row>
    <row r="1296">
      <c r="A1296" s="13" t="n"/>
    </row>
    <row r="1297">
      <c r="A1297" s="13" t="n"/>
    </row>
    <row r="1298">
      <c r="A1298" s="13" t="n"/>
    </row>
    <row r="1299">
      <c r="A1299" s="13" t="n"/>
    </row>
    <row r="1300">
      <c r="A1300" s="13" t="n"/>
    </row>
    <row r="1301">
      <c r="A1301" s="13" t="n"/>
    </row>
    <row r="1302">
      <c r="A1302" s="13" t="n"/>
    </row>
    <row r="1303">
      <c r="A1303" s="13" t="n"/>
    </row>
    <row r="1304">
      <c r="A1304" s="13" t="n"/>
    </row>
    <row r="1305">
      <c r="A1305" s="13" t="n"/>
    </row>
    <row r="1306">
      <c r="A1306" s="13" t="n"/>
    </row>
    <row r="1307">
      <c r="A1307" s="13" t="n"/>
    </row>
    <row r="1308">
      <c r="A1308" s="13" t="n"/>
    </row>
    <row r="1309">
      <c r="A1309" s="13" t="n"/>
    </row>
    <row r="1310">
      <c r="A1310" s="13" t="n"/>
    </row>
    <row r="1311">
      <c r="A1311" s="13" t="n"/>
    </row>
    <row r="1312">
      <c r="A1312" s="13" t="n"/>
    </row>
    <row r="1313">
      <c r="A1313" s="13" t="n"/>
    </row>
    <row r="1314">
      <c r="A1314" s="13" t="n"/>
    </row>
    <row r="1315">
      <c r="A1315" s="13" t="n"/>
    </row>
    <row r="1316">
      <c r="A1316" s="13" t="n"/>
    </row>
    <row r="1317">
      <c r="A1317" s="13" t="n"/>
    </row>
    <row r="1318">
      <c r="A1318" s="13" t="n"/>
    </row>
    <row r="1319">
      <c r="A1319" s="13" t="n"/>
    </row>
    <row r="1320">
      <c r="A1320" s="13" t="n"/>
    </row>
    <row r="1321">
      <c r="A1321" s="13" t="n"/>
    </row>
    <row r="1322">
      <c r="A1322" s="13" t="n"/>
    </row>
    <row r="1323">
      <c r="A1323" s="13" t="n"/>
    </row>
    <row r="1324">
      <c r="A1324" s="13" t="n"/>
    </row>
    <row r="1325">
      <c r="A1325" s="13" t="n"/>
    </row>
    <row r="1326">
      <c r="A1326" s="13" t="n"/>
    </row>
    <row r="1327">
      <c r="A1327" s="13" t="n"/>
    </row>
    <row r="1328">
      <c r="A1328" s="13" t="n"/>
    </row>
    <row r="1329">
      <c r="A1329" s="13" t="n"/>
    </row>
    <row r="1330">
      <c r="A1330" s="13" t="n"/>
    </row>
    <row r="1331">
      <c r="A1331" s="13" t="n"/>
    </row>
    <row r="1332">
      <c r="A1332" s="13" t="n"/>
    </row>
    <row r="1333">
      <c r="A1333" s="13" t="n"/>
    </row>
    <row r="1334">
      <c r="A1334" s="13" t="n"/>
    </row>
    <row r="1335">
      <c r="A1335" s="13" t="n"/>
    </row>
    <row r="1336">
      <c r="A1336" s="13" t="n"/>
    </row>
    <row r="1337">
      <c r="A1337" s="13" t="n"/>
    </row>
    <row r="1338">
      <c r="A1338" s="13" t="n"/>
    </row>
    <row r="1339">
      <c r="A1339" s="13" t="n"/>
    </row>
    <row r="1340">
      <c r="A1340" s="13" t="n"/>
    </row>
    <row r="1341">
      <c r="A1341" s="13" t="n"/>
    </row>
    <row r="1342">
      <c r="A1342" s="13" t="n"/>
    </row>
    <row r="1343">
      <c r="A1343" s="13" t="n"/>
    </row>
    <row r="1344">
      <c r="A1344" s="13" t="n"/>
    </row>
    <row r="1345">
      <c r="A1345" s="13" t="n"/>
    </row>
    <row r="1346">
      <c r="A1346" s="13" t="n"/>
    </row>
    <row r="1347">
      <c r="A1347" s="13" t="n"/>
    </row>
    <row r="1348">
      <c r="A1348" s="13" t="n"/>
    </row>
    <row r="1349">
      <c r="A1349" s="13" t="n"/>
    </row>
    <row r="1350">
      <c r="A1350" s="13" t="n"/>
    </row>
    <row r="1351">
      <c r="A1351" s="13" t="n"/>
    </row>
    <row r="1352">
      <c r="A1352" s="13" t="n"/>
    </row>
    <row r="1353">
      <c r="A1353" s="13" t="n"/>
    </row>
    <row r="1354">
      <c r="A1354" s="13" t="n"/>
    </row>
    <row r="1355">
      <c r="A1355" s="13" t="n"/>
    </row>
    <row r="1356">
      <c r="A1356" s="13" t="n"/>
    </row>
    <row r="1357">
      <c r="A1357" s="13" t="n"/>
    </row>
    <row r="1358">
      <c r="A1358" s="13" t="n"/>
    </row>
    <row r="1359">
      <c r="A1359" s="13" t="n"/>
    </row>
    <row r="1360">
      <c r="A1360" s="13" t="n"/>
    </row>
    <row r="1361">
      <c r="A1361" s="13" t="n"/>
    </row>
    <row r="1362">
      <c r="A1362" s="13" t="n"/>
    </row>
    <row r="1363">
      <c r="A1363" s="13" t="n"/>
    </row>
    <row r="1364">
      <c r="A1364" s="13" t="n"/>
    </row>
    <row r="1365">
      <c r="A1365" s="13" t="n"/>
    </row>
    <row r="1366">
      <c r="A1366" s="13" t="n"/>
    </row>
    <row r="1367">
      <c r="A1367" s="13" t="n"/>
    </row>
    <row r="1368">
      <c r="A1368" s="13" t="n"/>
    </row>
    <row r="1369">
      <c r="A1369" s="13" t="n"/>
    </row>
    <row r="1370">
      <c r="A1370" s="13" t="n"/>
    </row>
    <row r="1371">
      <c r="A1371" s="13" t="n"/>
    </row>
    <row r="1372">
      <c r="A1372" s="13" t="n"/>
    </row>
    <row r="1373">
      <c r="A1373" s="13" t="n"/>
    </row>
    <row r="1374">
      <c r="A1374" s="13" t="n"/>
    </row>
    <row r="1375">
      <c r="A1375" s="13" t="n"/>
    </row>
    <row r="1376">
      <c r="A1376" s="13" t="n"/>
    </row>
    <row r="1377">
      <c r="A1377" s="13" t="n"/>
    </row>
    <row r="1378">
      <c r="A1378" s="13" t="n"/>
    </row>
    <row r="1379">
      <c r="A1379" s="13" t="n"/>
    </row>
    <row r="1380">
      <c r="A1380" s="13" t="n"/>
    </row>
    <row r="1381">
      <c r="A1381" s="13" t="n"/>
    </row>
    <row r="1382">
      <c r="A1382" s="13" t="n"/>
    </row>
    <row r="1383">
      <c r="A1383" s="13" t="n"/>
    </row>
    <row r="1384">
      <c r="A1384" s="13" t="n"/>
    </row>
    <row r="1385">
      <c r="A1385" s="13" t="n"/>
    </row>
    <row r="1386">
      <c r="A1386" s="13" t="n"/>
    </row>
    <row r="1387">
      <c r="A1387" s="13" t="n"/>
    </row>
    <row r="1388">
      <c r="A1388" s="13" t="n"/>
    </row>
    <row r="1389">
      <c r="A1389" s="13" t="n"/>
    </row>
    <row r="1390">
      <c r="A1390" s="13" t="n"/>
    </row>
    <row r="1391">
      <c r="A1391" s="13" t="n"/>
    </row>
    <row r="1392">
      <c r="A1392" s="13" t="n"/>
    </row>
    <row r="1393">
      <c r="A1393" s="13" t="n"/>
    </row>
    <row r="1394">
      <c r="A1394" s="13" t="n"/>
    </row>
    <row r="1395">
      <c r="A1395" s="13" t="n"/>
    </row>
    <row r="1396">
      <c r="A1396" s="13" t="n"/>
    </row>
    <row r="1397">
      <c r="A1397" s="13" t="n"/>
    </row>
    <row r="1398">
      <c r="A1398" s="13" t="n"/>
    </row>
    <row r="1399">
      <c r="A1399" s="13" t="n"/>
    </row>
    <row r="1400">
      <c r="A1400" s="13" t="n"/>
    </row>
    <row r="1401">
      <c r="A1401" s="13" t="n"/>
    </row>
    <row r="1402">
      <c r="A1402" s="13" t="n"/>
    </row>
    <row r="1403">
      <c r="A1403" s="13" t="n"/>
    </row>
    <row r="1404">
      <c r="A1404" s="13" t="n"/>
    </row>
    <row r="1405">
      <c r="A1405" s="13" t="n"/>
    </row>
    <row r="1406">
      <c r="A1406" s="13" t="n"/>
    </row>
    <row r="1407">
      <c r="A1407" s="13" t="n"/>
    </row>
    <row r="1408">
      <c r="A1408" s="13" t="n"/>
    </row>
    <row r="1409">
      <c r="A1409" s="13" t="n"/>
    </row>
    <row r="1410">
      <c r="A1410" s="13" t="n"/>
    </row>
    <row r="1411">
      <c r="A1411" s="13" t="n"/>
    </row>
    <row r="1412">
      <c r="A1412" s="13" t="n"/>
    </row>
    <row r="1413">
      <c r="A1413" s="13" t="n"/>
    </row>
    <row r="1414">
      <c r="A1414" s="13" t="n"/>
    </row>
    <row r="1415">
      <c r="A1415" s="13" t="n"/>
    </row>
    <row r="1416">
      <c r="A1416" s="13" t="n"/>
    </row>
    <row r="1417">
      <c r="A1417" s="13" t="n"/>
    </row>
    <row r="1418">
      <c r="A1418" s="13" t="n"/>
    </row>
    <row r="1419">
      <c r="A1419" s="13" t="n"/>
    </row>
    <row r="1420">
      <c r="A1420" s="13" t="n"/>
    </row>
    <row r="1421">
      <c r="A1421" s="13" t="n"/>
    </row>
    <row r="1422">
      <c r="A1422" s="13" t="n"/>
    </row>
    <row r="1423">
      <c r="A1423" s="13" t="n"/>
    </row>
    <row r="1424">
      <c r="A1424" s="13" t="n"/>
    </row>
    <row r="1425">
      <c r="A1425" s="13" t="n"/>
    </row>
    <row r="1426">
      <c r="A1426" s="13" t="n"/>
    </row>
    <row r="1427">
      <c r="A1427" s="13" t="n"/>
    </row>
    <row r="1428">
      <c r="A1428" s="13" t="n"/>
    </row>
    <row r="1429">
      <c r="A1429" s="13" t="n"/>
    </row>
    <row r="1430">
      <c r="A1430" s="13" t="n"/>
    </row>
    <row r="1431">
      <c r="A1431" s="13" t="n"/>
    </row>
    <row r="1432">
      <c r="A1432" s="13" t="n"/>
    </row>
    <row r="1433">
      <c r="A1433" s="13" t="n"/>
    </row>
    <row r="1434">
      <c r="A1434" s="13" t="n"/>
    </row>
    <row r="1435">
      <c r="A1435" s="13" t="n"/>
    </row>
    <row r="1436">
      <c r="A1436" s="13" t="n"/>
    </row>
    <row r="1437">
      <c r="A1437" s="13" t="n"/>
    </row>
    <row r="1438">
      <c r="A1438" s="13" t="n"/>
    </row>
    <row r="1439">
      <c r="A1439" s="13" t="n"/>
    </row>
    <row r="1440">
      <c r="A1440" s="13" t="n"/>
    </row>
    <row r="1441">
      <c r="A1441" s="13" t="n"/>
    </row>
    <row r="1442">
      <c r="A1442" s="13" t="n"/>
    </row>
    <row r="1443">
      <c r="A1443" s="13" t="n"/>
    </row>
    <row r="1444">
      <c r="A1444" s="13" t="n"/>
    </row>
    <row r="1445">
      <c r="A1445" s="13" t="n"/>
    </row>
    <row r="1446">
      <c r="A1446" s="13" t="n"/>
    </row>
    <row r="1447">
      <c r="A1447" s="13" t="n"/>
    </row>
    <row r="1448">
      <c r="A1448" s="13" t="n"/>
    </row>
    <row r="1449">
      <c r="A1449" s="13" t="n"/>
    </row>
    <row r="1450">
      <c r="A1450" s="13" t="n"/>
    </row>
    <row r="1451">
      <c r="A1451" s="13" t="n"/>
    </row>
    <row r="1452">
      <c r="A1452" s="13" t="n"/>
    </row>
    <row r="1453">
      <c r="A1453" s="13" t="n"/>
    </row>
    <row r="1454">
      <c r="A1454" s="13" t="n"/>
    </row>
    <row r="1455">
      <c r="A1455" s="13" t="n"/>
    </row>
    <row r="1456">
      <c r="A1456" s="13" t="n"/>
    </row>
    <row r="1457">
      <c r="A1457" s="13" t="n"/>
    </row>
    <row r="1458">
      <c r="A1458" s="13" t="n"/>
    </row>
    <row r="1459">
      <c r="A1459" s="13" t="n"/>
    </row>
    <row r="1460">
      <c r="A1460" s="13" t="n"/>
    </row>
    <row r="1461">
      <c r="A1461" s="13" t="n"/>
    </row>
    <row r="1462">
      <c r="A1462" s="13" t="n"/>
    </row>
    <row r="1463">
      <c r="A1463" s="13" t="n"/>
    </row>
    <row r="1464">
      <c r="A1464" s="13" t="n"/>
    </row>
    <row r="1465">
      <c r="A1465" s="13" t="n"/>
    </row>
    <row r="1466">
      <c r="A1466" s="13" t="n"/>
    </row>
    <row r="1467">
      <c r="A1467" s="13" t="n"/>
    </row>
    <row r="1468">
      <c r="A1468" s="13" t="n"/>
    </row>
    <row r="1469">
      <c r="A1469" s="13" t="n"/>
    </row>
    <row r="1470">
      <c r="A1470" s="13" t="n"/>
    </row>
    <row r="1471">
      <c r="A1471" s="13" t="n"/>
    </row>
    <row r="1472">
      <c r="A1472" s="13" t="n"/>
    </row>
    <row r="1473">
      <c r="A1473" s="13" t="n"/>
    </row>
    <row r="1474">
      <c r="A1474" s="13" t="n"/>
    </row>
    <row r="1475">
      <c r="A1475" s="13" t="n"/>
    </row>
    <row r="1476">
      <c r="A1476" s="13" t="n"/>
    </row>
    <row r="1477">
      <c r="A1477" s="13" t="n"/>
    </row>
    <row r="1478">
      <c r="A1478" s="13" t="n"/>
    </row>
    <row r="1479">
      <c r="A1479" s="13" t="n"/>
    </row>
    <row r="1480">
      <c r="A1480" s="13" t="n"/>
    </row>
    <row r="1481">
      <c r="A1481" s="13" t="n"/>
    </row>
    <row r="1482">
      <c r="A1482" s="13" t="n"/>
    </row>
    <row r="1483">
      <c r="A1483" s="13" t="n"/>
    </row>
    <row r="1484">
      <c r="A1484" s="13" t="n"/>
    </row>
    <row r="1485">
      <c r="A1485" s="13" t="n"/>
    </row>
    <row r="1486">
      <c r="A1486" s="13" t="n"/>
    </row>
    <row r="1487">
      <c r="A1487" s="13" t="n"/>
    </row>
    <row r="1488">
      <c r="A1488" s="13" t="n"/>
    </row>
    <row r="1489">
      <c r="A1489" s="13" t="n"/>
    </row>
    <row r="1490">
      <c r="A1490" s="13" t="n"/>
    </row>
    <row r="1491">
      <c r="A1491" s="13" t="n"/>
    </row>
    <row r="1492">
      <c r="A1492" s="13" t="n"/>
    </row>
    <row r="1493">
      <c r="A1493" s="13" t="n"/>
    </row>
    <row r="1494">
      <c r="A1494" s="13" t="n"/>
    </row>
    <row r="1495">
      <c r="A1495" s="13" t="n"/>
    </row>
    <row r="1496">
      <c r="A1496" s="13" t="n"/>
    </row>
    <row r="1497">
      <c r="A1497" s="13" t="n"/>
    </row>
    <row r="1498">
      <c r="A1498" s="13" t="n"/>
    </row>
    <row r="1499">
      <c r="A1499" s="13" t="n"/>
    </row>
    <row r="1500">
      <c r="A1500" s="13" t="n"/>
    </row>
    <row r="1501">
      <c r="A1501" s="13" t="n"/>
    </row>
    <row r="1502">
      <c r="A1502" s="13" t="n"/>
    </row>
    <row r="1503">
      <c r="A1503" s="13" t="n"/>
    </row>
    <row r="1504">
      <c r="A1504" s="13" t="n"/>
    </row>
    <row r="1505">
      <c r="A1505" s="13" t="n"/>
    </row>
    <row r="1506">
      <c r="A1506" s="13" t="n"/>
    </row>
    <row r="1507">
      <c r="A1507" s="13" t="n"/>
    </row>
    <row r="1508">
      <c r="A1508" s="13" t="n"/>
    </row>
    <row r="1509">
      <c r="A1509" s="13" t="n"/>
    </row>
    <row r="1510">
      <c r="A1510" s="13" t="n"/>
    </row>
    <row r="1511">
      <c r="A1511" s="13" t="n"/>
    </row>
    <row r="1512">
      <c r="A1512" s="13" t="n"/>
    </row>
    <row r="1513">
      <c r="A1513" s="13" t="n"/>
    </row>
    <row r="1514">
      <c r="A1514" s="13" t="n"/>
    </row>
    <row r="1515">
      <c r="A1515" s="13" t="n"/>
    </row>
    <row r="1516">
      <c r="A1516" s="13" t="n"/>
    </row>
    <row r="1517">
      <c r="A1517" s="13" t="n"/>
    </row>
    <row r="1518">
      <c r="A1518" s="13" t="n"/>
    </row>
    <row r="1519">
      <c r="A1519" s="13" t="n"/>
    </row>
    <row r="1520">
      <c r="A1520" s="13" t="n"/>
    </row>
    <row r="1521">
      <c r="A1521" s="13" t="n"/>
    </row>
    <row r="1522">
      <c r="A1522" s="13" t="n"/>
    </row>
    <row r="1523">
      <c r="A1523" s="13" t="n"/>
    </row>
    <row r="1524">
      <c r="A1524" s="13" t="n"/>
    </row>
    <row r="1525">
      <c r="A1525" s="13" t="n"/>
    </row>
    <row r="1526">
      <c r="A1526" s="13" t="n"/>
    </row>
    <row r="1527">
      <c r="A1527" s="13" t="n"/>
    </row>
    <row r="1528">
      <c r="A1528" s="13" t="n"/>
    </row>
    <row r="1529">
      <c r="A1529" s="13" t="n"/>
    </row>
    <row r="1530">
      <c r="A1530" s="13" t="n"/>
    </row>
    <row r="1531">
      <c r="A1531" s="13" t="n"/>
    </row>
    <row r="1532">
      <c r="A1532" s="13" t="n"/>
    </row>
    <row r="1533">
      <c r="A1533" s="13" t="n"/>
    </row>
    <row r="1534">
      <c r="A1534" s="13" t="n"/>
    </row>
    <row r="1535">
      <c r="A1535" s="13" t="n"/>
    </row>
    <row r="1536">
      <c r="A1536" s="13" t="n"/>
    </row>
    <row r="1537">
      <c r="A1537" s="13" t="n"/>
    </row>
    <row r="1538">
      <c r="A1538" s="13" t="n"/>
    </row>
    <row r="1539">
      <c r="A1539" s="13" t="n"/>
    </row>
    <row r="1540">
      <c r="A1540" s="13" t="n"/>
    </row>
    <row r="1541">
      <c r="A1541" s="13" t="n"/>
    </row>
    <row r="1542">
      <c r="A1542" s="13" t="n"/>
    </row>
    <row r="1543">
      <c r="A1543" s="13" t="n"/>
    </row>
    <row r="1544">
      <c r="A1544" s="13" t="n"/>
    </row>
    <row r="1545">
      <c r="A1545" s="13" t="n"/>
    </row>
    <row r="1546">
      <c r="A1546" s="13" t="n"/>
    </row>
    <row r="1547">
      <c r="A1547" s="13" t="n"/>
    </row>
    <row r="1548">
      <c r="A1548" s="13" t="n"/>
    </row>
    <row r="1549">
      <c r="A1549" s="13" t="n"/>
    </row>
    <row r="1550">
      <c r="A1550" s="13" t="n"/>
    </row>
    <row r="1551">
      <c r="A1551" s="13" t="n"/>
    </row>
    <row r="1552">
      <c r="A1552" s="13" t="n"/>
    </row>
    <row r="1553">
      <c r="A1553" s="13" t="n"/>
    </row>
    <row r="1554">
      <c r="A1554" s="13" t="n"/>
    </row>
    <row r="1555">
      <c r="A1555" s="13" t="n"/>
    </row>
    <row r="1556">
      <c r="A1556" s="13" t="n"/>
    </row>
    <row r="1557">
      <c r="A1557" s="13" t="n"/>
    </row>
    <row r="1558">
      <c r="A1558" s="13" t="n"/>
    </row>
    <row r="1559">
      <c r="A1559" s="13" t="n"/>
    </row>
    <row r="1560">
      <c r="A1560" s="13" t="n"/>
    </row>
    <row r="1561">
      <c r="A1561" s="13" t="n"/>
    </row>
    <row r="1562">
      <c r="A1562" s="13" t="n"/>
    </row>
    <row r="1563">
      <c r="A1563" s="13" t="n"/>
    </row>
    <row r="1564">
      <c r="A1564" s="13" t="n"/>
    </row>
    <row r="1565">
      <c r="A1565" s="13" t="n"/>
    </row>
    <row r="1566">
      <c r="A1566" s="13" t="n"/>
    </row>
    <row r="1567">
      <c r="A1567" s="13" t="n"/>
    </row>
    <row r="1568">
      <c r="A1568" s="13" t="n"/>
    </row>
    <row r="1569">
      <c r="A1569" s="13" t="n"/>
    </row>
    <row r="1570">
      <c r="A1570" s="13" t="n"/>
    </row>
    <row r="1571">
      <c r="A1571" s="13" t="n"/>
    </row>
    <row r="1572">
      <c r="A1572" s="13" t="n"/>
    </row>
    <row r="1573">
      <c r="A1573" s="13" t="n"/>
    </row>
    <row r="1574">
      <c r="A1574" s="13" t="n"/>
    </row>
    <row r="1575">
      <c r="A1575" s="13" t="n"/>
    </row>
    <row r="1576">
      <c r="A1576" s="13" t="n"/>
    </row>
    <row r="1577">
      <c r="A1577" s="13" t="n"/>
    </row>
    <row r="1578">
      <c r="A1578" s="13" t="n"/>
    </row>
    <row r="1579">
      <c r="A1579" s="13" t="n"/>
    </row>
    <row r="1580">
      <c r="A1580" s="13" t="n"/>
    </row>
    <row r="1581">
      <c r="A1581" s="13" t="n"/>
    </row>
    <row r="1582">
      <c r="A1582" s="13" t="n"/>
    </row>
    <row r="1583">
      <c r="A1583" s="13" t="n"/>
    </row>
    <row r="1584">
      <c r="A1584" s="13" t="n"/>
    </row>
    <row r="1585">
      <c r="A1585" s="13" t="n"/>
    </row>
    <row r="1586">
      <c r="A1586" s="13" t="n"/>
    </row>
    <row r="1587">
      <c r="A1587" s="13" t="n"/>
    </row>
    <row r="1588">
      <c r="A1588" s="13" t="n"/>
    </row>
    <row r="1589">
      <c r="A1589" s="13" t="n"/>
    </row>
    <row r="1590">
      <c r="A1590" s="13" t="n"/>
    </row>
    <row r="1591">
      <c r="A1591" s="13" t="n"/>
    </row>
    <row r="1592">
      <c r="A1592" s="13" t="n"/>
    </row>
    <row r="1593">
      <c r="A1593" s="13" t="n"/>
    </row>
    <row r="1594">
      <c r="A1594" s="13" t="n"/>
    </row>
    <row r="1595">
      <c r="A1595" s="13" t="n"/>
    </row>
    <row r="1596">
      <c r="A1596" s="13" t="n"/>
    </row>
    <row r="1597">
      <c r="A1597" s="13" t="n"/>
    </row>
    <row r="1598">
      <c r="A1598" s="13" t="n"/>
    </row>
    <row r="1599">
      <c r="A1599" s="13" t="n"/>
    </row>
    <row r="1600">
      <c r="A1600" s="13" t="n"/>
    </row>
    <row r="1601">
      <c r="A1601" s="13" t="n"/>
    </row>
    <row r="1602">
      <c r="A1602" s="13" t="n"/>
    </row>
    <row r="1603">
      <c r="A1603" s="13" t="n"/>
    </row>
    <row r="1604">
      <c r="A1604" s="13" t="n"/>
    </row>
    <row r="1605">
      <c r="A1605" s="13" t="n"/>
    </row>
    <row r="1606">
      <c r="A1606" s="13" t="n"/>
    </row>
    <row r="1607">
      <c r="A1607" s="13" t="n"/>
    </row>
    <row r="1608">
      <c r="A1608" s="13" t="n"/>
    </row>
    <row r="1609">
      <c r="A1609" s="13" t="n"/>
    </row>
    <row r="1610">
      <c r="A1610" s="13" t="n"/>
    </row>
    <row r="1611">
      <c r="A1611" s="13" t="n"/>
    </row>
    <row r="1612">
      <c r="A1612" s="13" t="n"/>
    </row>
    <row r="1613">
      <c r="A1613" s="13" t="n"/>
    </row>
    <row r="1614">
      <c r="A1614" s="13" t="n"/>
    </row>
    <row r="1615">
      <c r="A1615" s="13" t="n"/>
    </row>
    <row r="1616">
      <c r="A1616" s="13" t="n"/>
    </row>
    <row r="1617">
      <c r="A1617" s="13" t="n"/>
    </row>
    <row r="1618">
      <c r="A1618" s="13" t="n"/>
    </row>
    <row r="1619">
      <c r="A1619" s="13" t="n"/>
    </row>
    <row r="1620">
      <c r="A1620" s="13" t="n"/>
    </row>
    <row r="1621">
      <c r="A1621" s="13" t="n"/>
    </row>
    <row r="1622">
      <c r="A1622" s="13" t="n"/>
    </row>
    <row r="1623">
      <c r="A1623" s="13" t="n"/>
    </row>
    <row r="1624">
      <c r="A1624" s="13" t="n"/>
    </row>
    <row r="1625">
      <c r="A1625" s="13" t="n"/>
    </row>
    <row r="1626">
      <c r="A1626" s="13" t="n"/>
    </row>
    <row r="1627">
      <c r="A1627" s="13" t="n"/>
    </row>
    <row r="1628">
      <c r="A1628" s="13" t="n"/>
    </row>
    <row r="1629">
      <c r="A1629" s="13" t="n"/>
    </row>
    <row r="1630">
      <c r="A1630" s="13" t="n"/>
    </row>
    <row r="1631">
      <c r="A1631" s="13" t="n"/>
    </row>
    <row r="1632">
      <c r="A1632" s="13" t="n"/>
    </row>
    <row r="1633">
      <c r="A1633" s="13" t="n"/>
    </row>
    <row r="1634">
      <c r="A1634" s="13" t="n"/>
    </row>
    <row r="1635">
      <c r="A1635" s="13" t="n"/>
    </row>
    <row r="1636">
      <c r="A1636" s="13" t="n"/>
    </row>
    <row r="1637">
      <c r="A1637" s="13" t="n"/>
    </row>
    <row r="1638">
      <c r="A1638" s="13" t="n"/>
    </row>
    <row r="1639">
      <c r="A1639" s="13" t="n"/>
    </row>
    <row r="1640">
      <c r="A1640" s="13" t="n"/>
    </row>
    <row r="1641">
      <c r="A1641" s="13" t="n"/>
    </row>
    <row r="1642">
      <c r="A1642" s="13" t="n"/>
    </row>
    <row r="1643">
      <c r="A1643" s="13" t="n"/>
    </row>
    <row r="1644">
      <c r="A1644" s="13" t="n"/>
    </row>
    <row r="1645">
      <c r="A1645" s="13" t="n"/>
    </row>
    <row r="1646">
      <c r="A1646" s="13" t="n"/>
    </row>
    <row r="1647">
      <c r="A1647" s="13" t="n"/>
    </row>
    <row r="1648">
      <c r="A1648" s="13" t="n"/>
    </row>
    <row r="1649">
      <c r="A1649" s="13" t="n"/>
    </row>
    <row r="1650">
      <c r="A1650" s="13" t="n"/>
    </row>
    <row r="1651">
      <c r="A1651" s="13" t="n"/>
    </row>
    <row r="1652">
      <c r="A1652" s="13" t="n"/>
    </row>
    <row r="1653">
      <c r="A1653" s="13" t="n"/>
    </row>
    <row r="1654">
      <c r="A1654" s="13" t="n"/>
    </row>
    <row r="1655">
      <c r="A1655" s="13" t="n"/>
    </row>
    <row r="1656">
      <c r="A1656" s="13" t="n"/>
    </row>
    <row r="1657">
      <c r="A1657" s="13" t="n"/>
    </row>
    <row r="1658">
      <c r="A1658" s="13" t="n"/>
    </row>
    <row r="1659">
      <c r="A1659" s="13" t="n"/>
    </row>
    <row r="1660">
      <c r="A1660" s="13" t="n"/>
    </row>
    <row r="1661">
      <c r="A1661" s="13" t="n"/>
    </row>
    <row r="1662">
      <c r="A1662" s="13" t="n"/>
    </row>
    <row r="1663">
      <c r="A1663" s="13" t="n"/>
    </row>
    <row r="1664">
      <c r="A1664" s="13" t="n"/>
    </row>
    <row r="1665">
      <c r="A1665" s="13" t="n"/>
    </row>
    <row r="1666">
      <c r="A1666" s="13" t="n"/>
    </row>
    <row r="1667">
      <c r="A1667" s="13" t="n"/>
    </row>
    <row r="1668">
      <c r="A1668" s="13" t="n"/>
    </row>
    <row r="1669">
      <c r="A1669" s="13" t="n"/>
    </row>
    <row r="1670">
      <c r="A1670" s="13" t="n"/>
    </row>
    <row r="1671">
      <c r="A1671" s="13" t="n"/>
    </row>
    <row r="1672">
      <c r="A1672" s="13" t="n"/>
    </row>
    <row r="1673">
      <c r="A1673" s="13" t="n"/>
    </row>
    <row r="1674">
      <c r="A1674" s="13" t="n"/>
    </row>
    <row r="1675">
      <c r="A1675" s="13" t="n"/>
    </row>
    <row r="1676">
      <c r="A1676" s="13" t="n"/>
    </row>
    <row r="1677">
      <c r="A1677" s="13" t="n"/>
    </row>
    <row r="1678">
      <c r="A1678" s="13" t="n"/>
    </row>
    <row r="1679">
      <c r="A1679" s="13" t="n"/>
    </row>
    <row r="1680">
      <c r="A1680" s="13" t="n"/>
    </row>
    <row r="1681">
      <c r="A1681" s="13" t="n"/>
    </row>
    <row r="1682">
      <c r="A1682" s="13" t="n"/>
    </row>
    <row r="1683">
      <c r="A1683" s="13" t="n"/>
    </row>
    <row r="1684">
      <c r="A1684" s="13" t="n"/>
    </row>
    <row r="1685">
      <c r="A1685" s="13" t="n"/>
    </row>
    <row r="1686">
      <c r="A1686" s="13" t="n"/>
    </row>
    <row r="1687">
      <c r="A1687" s="13" t="n"/>
    </row>
    <row r="1688">
      <c r="A1688" s="13" t="n"/>
    </row>
    <row r="1689">
      <c r="A1689" s="13" t="n"/>
    </row>
    <row r="1690">
      <c r="A1690" s="13" t="n"/>
    </row>
    <row r="1691">
      <c r="A1691" s="13" t="n"/>
    </row>
    <row r="1692">
      <c r="A1692" s="13" t="n"/>
    </row>
    <row r="1693">
      <c r="A1693" s="13" t="n"/>
    </row>
    <row r="1694">
      <c r="A1694" s="13" t="n"/>
    </row>
    <row r="1695">
      <c r="A1695" s="13" t="n"/>
    </row>
    <row r="1696">
      <c r="A1696" s="13" t="n"/>
    </row>
    <row r="1697">
      <c r="A1697" s="13" t="n"/>
    </row>
    <row r="1698">
      <c r="A1698" s="13" t="n"/>
    </row>
    <row r="1699">
      <c r="A1699" s="13" t="n"/>
    </row>
    <row r="1700">
      <c r="A1700" s="13" t="n"/>
    </row>
    <row r="1701">
      <c r="A1701" s="13" t="n"/>
    </row>
    <row r="1702">
      <c r="A1702" s="13" t="n"/>
    </row>
    <row r="1703">
      <c r="A1703" s="13" t="n"/>
    </row>
    <row r="1704">
      <c r="A1704" s="13" t="n"/>
    </row>
    <row r="1705">
      <c r="A1705" s="13" t="n"/>
    </row>
    <row r="1706">
      <c r="A1706" s="13" t="n"/>
    </row>
    <row r="1707">
      <c r="A1707" s="13" t="n"/>
    </row>
    <row r="1708">
      <c r="A1708" s="13" t="n"/>
    </row>
    <row r="1709">
      <c r="A1709" s="13" t="n"/>
    </row>
    <row r="1710">
      <c r="A1710" s="13" t="n"/>
    </row>
    <row r="1711">
      <c r="A1711" s="13" t="n"/>
    </row>
    <row r="1712">
      <c r="A1712" s="13" t="n"/>
    </row>
    <row r="1713">
      <c r="A1713" s="13" t="n"/>
    </row>
    <row r="1714">
      <c r="A1714" s="13" t="n"/>
    </row>
    <row r="1715">
      <c r="A1715" s="13" t="n"/>
    </row>
    <row r="1716">
      <c r="A1716" s="13" t="n"/>
    </row>
    <row r="1717">
      <c r="A1717" s="13" t="n"/>
    </row>
    <row r="1718">
      <c r="A1718" s="13" t="n"/>
    </row>
    <row r="1719">
      <c r="A1719" s="13" t="n"/>
    </row>
    <row r="1720">
      <c r="A1720" s="13" t="n"/>
    </row>
    <row r="1721">
      <c r="A1721" s="13" t="n"/>
    </row>
    <row r="1722">
      <c r="A1722" s="13" t="n"/>
    </row>
    <row r="1723">
      <c r="A1723" s="13" t="n"/>
    </row>
    <row r="1724">
      <c r="A1724" s="13" t="n"/>
    </row>
    <row r="1725">
      <c r="A1725" s="13" t="n"/>
    </row>
    <row r="1726">
      <c r="A1726" s="13" t="n"/>
    </row>
    <row r="1727">
      <c r="A1727" s="13" t="n"/>
    </row>
    <row r="1728">
      <c r="A1728" s="13" t="n"/>
    </row>
    <row r="1729">
      <c r="A1729" s="13" t="n"/>
    </row>
    <row r="1730">
      <c r="A1730" s="13" t="n"/>
    </row>
    <row r="1731">
      <c r="A1731" s="13" t="n"/>
    </row>
    <row r="1732">
      <c r="A1732" s="13" t="n"/>
    </row>
    <row r="1733">
      <c r="A1733" s="13" t="n"/>
    </row>
    <row r="1734">
      <c r="A1734" s="13" t="n"/>
    </row>
    <row r="1735">
      <c r="A1735" s="13" t="n"/>
    </row>
    <row r="1736">
      <c r="A1736" s="13" t="n"/>
    </row>
    <row r="1737">
      <c r="A1737" s="13" t="n"/>
    </row>
    <row r="1738">
      <c r="A1738" s="13" t="n"/>
    </row>
    <row r="1739">
      <c r="A1739" s="13" t="n"/>
    </row>
    <row r="1740">
      <c r="A1740" s="13" t="n"/>
    </row>
    <row r="1741">
      <c r="A1741" s="13" t="n"/>
    </row>
    <row r="1742">
      <c r="A1742" s="13" t="n"/>
    </row>
    <row r="1743">
      <c r="A1743" s="13" t="n"/>
    </row>
    <row r="1744">
      <c r="A1744" s="13" t="n"/>
    </row>
    <row r="1745">
      <c r="A1745" s="13" t="n"/>
    </row>
    <row r="1746">
      <c r="A1746" s="13" t="n"/>
    </row>
    <row r="1747">
      <c r="A1747" s="13" t="n"/>
    </row>
    <row r="1748">
      <c r="A1748" s="13" t="n"/>
    </row>
    <row r="1749">
      <c r="A1749" s="13" t="n"/>
    </row>
    <row r="1750">
      <c r="A1750" s="13" t="n"/>
    </row>
    <row r="1751">
      <c r="A1751" s="13" t="n"/>
    </row>
    <row r="1752">
      <c r="A1752" s="13" t="n"/>
    </row>
    <row r="1753">
      <c r="A1753" s="13" t="n"/>
    </row>
    <row r="1754">
      <c r="A1754" s="13" t="n"/>
    </row>
    <row r="1755">
      <c r="A1755" s="13" t="n"/>
    </row>
    <row r="1756">
      <c r="A1756" s="13" t="n"/>
    </row>
    <row r="1757">
      <c r="A1757" s="13" t="n"/>
    </row>
    <row r="1758">
      <c r="A1758" s="13" t="n"/>
    </row>
    <row r="1759">
      <c r="A1759" s="13" t="n"/>
    </row>
    <row r="1760">
      <c r="A1760" s="13" t="n"/>
    </row>
    <row r="1761">
      <c r="A1761" s="13" t="n"/>
    </row>
    <row r="1762">
      <c r="A1762" s="13" t="n"/>
    </row>
    <row r="1763">
      <c r="A1763" s="13" t="n"/>
    </row>
    <row r="1764">
      <c r="A1764" s="13" t="n"/>
    </row>
    <row r="1765">
      <c r="A1765" s="13" t="n"/>
    </row>
    <row r="1766">
      <c r="A1766" s="13" t="n"/>
    </row>
    <row r="1767">
      <c r="A1767" s="13" t="n"/>
    </row>
    <row r="1768">
      <c r="A1768" s="13" t="n"/>
    </row>
    <row r="1769">
      <c r="A1769" s="13" t="n"/>
    </row>
    <row r="1770">
      <c r="A1770" s="13" t="n"/>
    </row>
    <row r="1771">
      <c r="A1771" s="13" t="n"/>
    </row>
    <row r="1772">
      <c r="A1772" s="13" t="n"/>
    </row>
    <row r="1773">
      <c r="A1773" s="13" t="n"/>
    </row>
    <row r="1774">
      <c r="A1774" s="13" t="n"/>
    </row>
    <row r="1775">
      <c r="A1775" s="13" t="n"/>
    </row>
    <row r="1776">
      <c r="A1776" s="13" t="n"/>
    </row>
    <row r="1777">
      <c r="A1777" s="13" t="n"/>
    </row>
    <row r="1778">
      <c r="A1778" s="13" t="n"/>
    </row>
    <row r="1779">
      <c r="A1779" s="13" t="n"/>
    </row>
    <row r="1780">
      <c r="A1780" s="13" t="n"/>
    </row>
    <row r="1781">
      <c r="A1781" s="13" t="n"/>
    </row>
    <row r="1782">
      <c r="A1782" s="13" t="n"/>
    </row>
    <row r="1783">
      <c r="A1783" s="13" t="n"/>
    </row>
    <row r="1784">
      <c r="A1784" s="13" t="n"/>
    </row>
    <row r="1785">
      <c r="A1785" s="13" t="n"/>
    </row>
    <row r="1786">
      <c r="A1786" s="13" t="n"/>
    </row>
    <row r="1787">
      <c r="A1787" s="13" t="n"/>
    </row>
    <row r="1788">
      <c r="A1788" s="13" t="n"/>
    </row>
    <row r="1789">
      <c r="A1789" s="13" t="n"/>
    </row>
    <row r="1790">
      <c r="A1790" s="13" t="n"/>
    </row>
    <row r="1791">
      <c r="A1791" s="13" t="n"/>
    </row>
    <row r="1792">
      <c r="A1792" s="13" t="n"/>
    </row>
    <row r="1793">
      <c r="A1793" s="13" t="n"/>
    </row>
    <row r="1794">
      <c r="A1794" s="13" t="n"/>
    </row>
    <row r="1795">
      <c r="A1795" s="13" t="n"/>
    </row>
    <row r="1796">
      <c r="A1796" s="13" t="n"/>
    </row>
    <row r="1797">
      <c r="A1797" s="13" t="n"/>
    </row>
    <row r="1798">
      <c r="A1798" s="13" t="n"/>
    </row>
    <row r="1799">
      <c r="A1799" s="13" t="n"/>
    </row>
    <row r="1800">
      <c r="A1800" s="13" t="n"/>
    </row>
    <row r="1801">
      <c r="A1801" s="13" t="n"/>
    </row>
    <row r="1802">
      <c r="A1802" s="13" t="n"/>
    </row>
    <row r="1803">
      <c r="A1803" s="13" t="n"/>
    </row>
    <row r="1804">
      <c r="A1804" s="13" t="n"/>
    </row>
    <row r="1805">
      <c r="A1805" s="13" t="n"/>
    </row>
    <row r="1806">
      <c r="A1806" s="13" t="n"/>
    </row>
    <row r="1807">
      <c r="A1807" s="13" t="n"/>
    </row>
    <row r="1808">
      <c r="A1808" s="13" t="n"/>
    </row>
    <row r="1809">
      <c r="A1809" s="13" t="n"/>
    </row>
    <row r="1810">
      <c r="A1810" s="13" t="n"/>
    </row>
    <row r="1811">
      <c r="A1811" s="13" t="n"/>
    </row>
    <row r="1812">
      <c r="A1812" s="13" t="n"/>
    </row>
    <row r="1813">
      <c r="A1813" s="13" t="n"/>
    </row>
    <row r="1814">
      <c r="A1814" s="13" t="n"/>
    </row>
    <row r="1815">
      <c r="A1815" s="13" t="n"/>
    </row>
    <row r="1816">
      <c r="A1816" s="13" t="n"/>
    </row>
    <row r="1817">
      <c r="A1817" s="13" t="n"/>
    </row>
    <row r="1818">
      <c r="A1818" s="13" t="n"/>
    </row>
    <row r="1819">
      <c r="A1819" s="13" t="n"/>
    </row>
    <row r="1820">
      <c r="A1820" s="13" t="n"/>
    </row>
    <row r="1821">
      <c r="A1821" s="13" t="n"/>
    </row>
    <row r="1822">
      <c r="A1822" s="13" t="n"/>
    </row>
    <row r="1823">
      <c r="A1823" s="13" t="n"/>
    </row>
    <row r="1824">
      <c r="A1824" s="13" t="n"/>
    </row>
    <row r="1825">
      <c r="A1825" s="13" t="n"/>
    </row>
    <row r="1826">
      <c r="A1826" s="13" t="n"/>
    </row>
    <row r="1827">
      <c r="A1827" s="13" t="n"/>
    </row>
    <row r="1828">
      <c r="A1828" s="13" t="n"/>
    </row>
    <row r="1829">
      <c r="A1829" s="13" t="n"/>
    </row>
    <row r="1830">
      <c r="A1830" s="13" t="n"/>
    </row>
    <row r="1831">
      <c r="A1831" s="13" t="n"/>
    </row>
    <row r="1832">
      <c r="A1832" s="13" t="n"/>
    </row>
    <row r="1833">
      <c r="A1833" s="13" t="n"/>
    </row>
    <row r="1834">
      <c r="A1834" s="13" t="n"/>
    </row>
    <row r="1835">
      <c r="A1835" s="13" t="n"/>
    </row>
    <row r="1836">
      <c r="A1836" s="13" t="n"/>
    </row>
    <row r="1837">
      <c r="A1837" s="13" t="n"/>
    </row>
    <row r="1838">
      <c r="A1838" s="13" t="n"/>
    </row>
    <row r="1839">
      <c r="A1839" s="13" t="n"/>
    </row>
    <row r="1840">
      <c r="A1840" s="13" t="n"/>
    </row>
    <row r="1841">
      <c r="A1841" s="13" t="n"/>
    </row>
    <row r="1842">
      <c r="A1842" s="13" t="n"/>
    </row>
    <row r="1843">
      <c r="A1843" s="13" t="n"/>
    </row>
    <row r="1844">
      <c r="A1844" s="13" t="n"/>
    </row>
    <row r="1845">
      <c r="A1845" s="13" t="n"/>
    </row>
    <row r="1846">
      <c r="A1846" s="13" t="n"/>
    </row>
    <row r="1847">
      <c r="A1847" s="13" t="n"/>
    </row>
    <row r="1848">
      <c r="A1848" s="13" t="n"/>
    </row>
    <row r="1849">
      <c r="A1849" s="13" t="n"/>
    </row>
    <row r="1850">
      <c r="A1850" s="13" t="n"/>
    </row>
    <row r="1851">
      <c r="A1851" s="13" t="n"/>
    </row>
    <row r="1852">
      <c r="A1852" s="13" t="n"/>
    </row>
    <row r="1853">
      <c r="A1853" s="13" t="n"/>
    </row>
    <row r="1854">
      <c r="A1854" s="13" t="n"/>
    </row>
    <row r="1855">
      <c r="A1855" s="13" t="n"/>
    </row>
    <row r="1856">
      <c r="A1856" s="13" t="n"/>
    </row>
    <row r="1857">
      <c r="A1857" s="13" t="n"/>
    </row>
    <row r="1858">
      <c r="A1858" s="13" t="n"/>
    </row>
    <row r="1859">
      <c r="A1859" s="13" t="n"/>
    </row>
    <row r="1860">
      <c r="A1860" s="13" t="n"/>
    </row>
    <row r="1861">
      <c r="A1861" s="13" t="n"/>
    </row>
    <row r="1862">
      <c r="A1862" s="13" t="n"/>
    </row>
    <row r="1863">
      <c r="A1863" s="13" t="n"/>
    </row>
    <row r="1864">
      <c r="A1864" s="13" t="n"/>
    </row>
    <row r="1865">
      <c r="A1865" s="13" t="n"/>
    </row>
    <row r="1866">
      <c r="A1866" s="13" t="n"/>
    </row>
    <row r="1867">
      <c r="A1867" s="13" t="n"/>
    </row>
    <row r="1868">
      <c r="A1868" s="13" t="n"/>
    </row>
    <row r="1869">
      <c r="A1869" s="13" t="n"/>
    </row>
    <row r="1870">
      <c r="A1870" s="13" t="n"/>
    </row>
    <row r="1871">
      <c r="A1871" s="13" t="n"/>
    </row>
    <row r="1872">
      <c r="A1872" s="13" t="n"/>
    </row>
    <row r="1873">
      <c r="A1873" s="13" t="n"/>
    </row>
    <row r="1874">
      <c r="A1874" s="13" t="n"/>
    </row>
    <row r="1875">
      <c r="A1875" s="13" t="n"/>
    </row>
    <row r="1876">
      <c r="A1876" s="13" t="n"/>
    </row>
    <row r="1877">
      <c r="A1877" s="13" t="n"/>
    </row>
    <row r="1878">
      <c r="A1878" s="13" t="n"/>
    </row>
    <row r="1879">
      <c r="A1879" s="13" t="n"/>
    </row>
    <row r="1880">
      <c r="A1880" s="13" t="n"/>
    </row>
    <row r="1881">
      <c r="A1881" s="13" t="n"/>
    </row>
    <row r="1882">
      <c r="A1882" s="13" t="n"/>
    </row>
    <row r="1883">
      <c r="A1883" s="13" t="n"/>
    </row>
    <row r="1884">
      <c r="A1884" s="13" t="n"/>
    </row>
    <row r="1885">
      <c r="A1885" s="13" t="n"/>
    </row>
    <row r="1886">
      <c r="A1886" s="13" t="n"/>
    </row>
    <row r="1887">
      <c r="A1887" s="13" t="n"/>
    </row>
    <row r="1888">
      <c r="A1888" s="13" t="n"/>
    </row>
    <row r="1889">
      <c r="A1889" s="13" t="n"/>
    </row>
    <row r="1890">
      <c r="A1890" s="13" t="n"/>
    </row>
    <row r="1891">
      <c r="A1891" s="13" t="n"/>
    </row>
    <row r="1892">
      <c r="A1892" s="13" t="n"/>
    </row>
    <row r="1893">
      <c r="A1893" s="13" t="n"/>
    </row>
    <row r="1894">
      <c r="A1894" s="13" t="n"/>
    </row>
    <row r="1895">
      <c r="A1895" s="13" t="n"/>
    </row>
    <row r="1896">
      <c r="A1896" s="13" t="n"/>
    </row>
    <row r="1897">
      <c r="A1897" s="13" t="n"/>
    </row>
    <row r="1898">
      <c r="A1898" s="13" t="n"/>
    </row>
    <row r="1899">
      <c r="A1899" s="13" t="n"/>
    </row>
    <row r="1900">
      <c r="A1900" s="13" t="n"/>
    </row>
    <row r="1901">
      <c r="A1901" s="13" t="n"/>
    </row>
    <row r="1902">
      <c r="A1902" s="13" t="n"/>
    </row>
    <row r="1903">
      <c r="A1903" s="13" t="n"/>
    </row>
    <row r="1904">
      <c r="A1904" s="13" t="n"/>
    </row>
    <row r="1905">
      <c r="A1905" s="13" t="n"/>
    </row>
    <row r="1906">
      <c r="A1906" s="13" t="n"/>
    </row>
    <row r="1907">
      <c r="A1907" s="13" t="n"/>
    </row>
    <row r="1908">
      <c r="A1908" s="13" t="n"/>
    </row>
    <row r="1909">
      <c r="A1909" s="13" t="n"/>
    </row>
    <row r="1910">
      <c r="A1910" s="13" t="n"/>
    </row>
    <row r="1911">
      <c r="A1911" s="13" t="n"/>
    </row>
    <row r="1912">
      <c r="A1912" s="13" t="n"/>
    </row>
    <row r="1913">
      <c r="A1913" s="13" t="n"/>
    </row>
    <row r="1914">
      <c r="A1914" s="13" t="n"/>
    </row>
    <row r="1915">
      <c r="A1915" s="13" t="n"/>
    </row>
    <row r="1916">
      <c r="A1916" s="13" t="n"/>
    </row>
    <row r="1917">
      <c r="A1917" s="13" t="n"/>
    </row>
    <row r="1918">
      <c r="A1918" s="13" t="n"/>
    </row>
    <row r="1919">
      <c r="A1919" s="13" t="n"/>
    </row>
    <row r="1920">
      <c r="A1920" s="13" t="n"/>
    </row>
    <row r="1921">
      <c r="A1921" s="13" t="n"/>
    </row>
    <row r="1922">
      <c r="A1922" s="13" t="n"/>
    </row>
    <row r="1923">
      <c r="A1923" s="13" t="n"/>
    </row>
    <row r="1924">
      <c r="A1924" s="13" t="n"/>
    </row>
    <row r="1925">
      <c r="A1925" s="13" t="n"/>
    </row>
    <row r="1926">
      <c r="A1926" s="13" t="n"/>
    </row>
    <row r="1927">
      <c r="A1927" s="13" t="n"/>
    </row>
    <row r="1928">
      <c r="A1928" s="13" t="n"/>
    </row>
    <row r="1929">
      <c r="A1929" s="13" t="n"/>
    </row>
    <row r="1930">
      <c r="A1930" s="13" t="n"/>
    </row>
    <row r="1931">
      <c r="A1931" s="13" t="n"/>
    </row>
    <row r="1932">
      <c r="A1932" s="13" t="n"/>
    </row>
    <row r="1933">
      <c r="A1933" s="13" t="n"/>
    </row>
    <row r="1934">
      <c r="A1934" s="13" t="n"/>
    </row>
    <row r="1935">
      <c r="A1935" s="13" t="n"/>
    </row>
    <row r="1936">
      <c r="A1936" s="13" t="n"/>
    </row>
    <row r="1937">
      <c r="A1937" s="13" t="n"/>
    </row>
    <row r="1938">
      <c r="A1938" s="13" t="n"/>
    </row>
    <row r="1939">
      <c r="A1939" s="13" t="n"/>
    </row>
    <row r="1940">
      <c r="A1940" s="13" t="n"/>
    </row>
    <row r="1941">
      <c r="A1941" s="13" t="n"/>
    </row>
    <row r="1942">
      <c r="A1942" s="13" t="n"/>
    </row>
    <row r="1943">
      <c r="A1943" s="13" t="n"/>
    </row>
    <row r="1944">
      <c r="A1944" s="13" t="n"/>
    </row>
    <row r="1945">
      <c r="A1945" s="13" t="n"/>
    </row>
    <row r="1946">
      <c r="A1946" s="13" t="n"/>
    </row>
    <row r="1947">
      <c r="A1947" s="13" t="n"/>
    </row>
    <row r="1948">
      <c r="A1948" s="13" t="n"/>
    </row>
    <row r="1949">
      <c r="A1949" s="13" t="n"/>
    </row>
    <row r="1950">
      <c r="A1950" s="13" t="n"/>
    </row>
    <row r="1951">
      <c r="A1951" s="13" t="n"/>
    </row>
    <row r="1952">
      <c r="A1952" s="13" t="n"/>
    </row>
    <row r="1953">
      <c r="A1953" s="13" t="n"/>
    </row>
    <row r="1954">
      <c r="A1954" s="13" t="n"/>
    </row>
    <row r="1955">
      <c r="A1955" s="13" t="n"/>
    </row>
    <row r="1956">
      <c r="A1956" s="13" t="n"/>
    </row>
    <row r="1957">
      <c r="A1957" s="13" t="n"/>
    </row>
    <row r="1958">
      <c r="A1958" s="13" t="n"/>
    </row>
    <row r="1959">
      <c r="A1959" s="13" t="n"/>
    </row>
    <row r="1960">
      <c r="A1960" s="13" t="n"/>
    </row>
    <row r="1961">
      <c r="A1961" s="13" t="n"/>
    </row>
    <row r="1962">
      <c r="A1962" s="13" t="n"/>
    </row>
    <row r="1963">
      <c r="A1963" s="13" t="n"/>
    </row>
    <row r="1964">
      <c r="A1964" s="13" t="n"/>
    </row>
    <row r="1965">
      <c r="A1965" s="13" t="n"/>
    </row>
    <row r="1966">
      <c r="A1966" s="13" t="n"/>
    </row>
    <row r="1967">
      <c r="A1967" s="13" t="n"/>
    </row>
    <row r="1968">
      <c r="A1968" s="13" t="n"/>
    </row>
    <row r="1969">
      <c r="A1969" s="13" t="n"/>
    </row>
    <row r="1970">
      <c r="A1970" s="13" t="n"/>
    </row>
    <row r="1971">
      <c r="A1971" s="13" t="n"/>
    </row>
    <row r="1972">
      <c r="A1972" s="13" t="n"/>
    </row>
    <row r="1973">
      <c r="A1973" s="13" t="n"/>
    </row>
    <row r="1974">
      <c r="A1974" s="13" t="n"/>
    </row>
    <row r="1975">
      <c r="A1975" s="13" t="n"/>
    </row>
    <row r="1976">
      <c r="A1976" s="13" t="n"/>
    </row>
    <row r="1977">
      <c r="A1977" s="13" t="n"/>
    </row>
    <row r="1978">
      <c r="A1978" s="13" t="n"/>
    </row>
    <row r="1979">
      <c r="A1979" s="13" t="n"/>
    </row>
    <row r="1980">
      <c r="A1980" s="13" t="n"/>
    </row>
    <row r="1981">
      <c r="A1981" s="13" t="n"/>
    </row>
    <row r="1982">
      <c r="A1982" s="13" t="n"/>
    </row>
    <row r="1983">
      <c r="A1983" s="13" t="n"/>
    </row>
    <row r="1984">
      <c r="A1984" s="13" t="n"/>
    </row>
    <row r="1985">
      <c r="A1985" s="13" t="n"/>
    </row>
    <row r="1986">
      <c r="A1986" s="13" t="n"/>
    </row>
    <row r="1987">
      <c r="A1987" s="13" t="n"/>
    </row>
    <row r="1988">
      <c r="A1988" s="13" t="n"/>
    </row>
    <row r="1989">
      <c r="A1989" s="13" t="n"/>
    </row>
    <row r="1990">
      <c r="A1990" s="13" t="n"/>
    </row>
    <row r="1991">
      <c r="A1991" s="13" t="n"/>
    </row>
    <row r="1992">
      <c r="A1992" s="13" t="n"/>
    </row>
    <row r="1993">
      <c r="A1993" s="13" t="n"/>
    </row>
    <row r="1994">
      <c r="A1994" s="13" t="n"/>
    </row>
    <row r="1995">
      <c r="A1995" s="13" t="n"/>
    </row>
    <row r="1996">
      <c r="A1996" s="13" t="n"/>
    </row>
    <row r="1997">
      <c r="A1997" s="13" t="n"/>
    </row>
    <row r="1998">
      <c r="A1998" s="13" t="n"/>
    </row>
    <row r="1999">
      <c r="A1999" s="13" t="n"/>
    </row>
    <row r="2000">
      <c r="A2000" s="1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s>
  <sheetData>
    <row r="1">
      <c r="A1" s="1" t="inlineStr">
        <is>
          <t>Trend by month</t>
        </is>
      </c>
    </row>
    <row r="2">
      <c r="A2" s="3" t="inlineStr">
        <is>
          <t>Actuals in the top block, status in the bottom block. Blank where Data has no row for that month.</t>
        </is>
      </c>
    </row>
    <row r="4">
      <c r="A4" s="5" t="inlineStr">
        <is>
          <t>KPI</t>
        </is>
      </c>
      <c r="B4" s="5" t="inlineStr">
        <is>
          <t>2026-01</t>
        </is>
      </c>
      <c r="C4" s="5" t="inlineStr">
        <is>
          <t>2026-02</t>
        </is>
      </c>
      <c r="D4" s="5" t="inlineStr">
        <is>
          <t>2026-03</t>
        </is>
      </c>
      <c r="E4" s="5" t="inlineStr">
        <is>
          <t>2026-04</t>
        </is>
      </c>
      <c r="F4" s="5" t="inlineStr">
        <is>
          <t>2026-05</t>
        </is>
      </c>
      <c r="G4" s="5" t="inlineStr">
        <is>
          <t>2026-06</t>
        </is>
      </c>
      <c r="H4" s="5" t="inlineStr">
        <is>
          <t>2026-07</t>
        </is>
      </c>
      <c r="I4" s="5" t="inlineStr">
        <is>
          <t>2026-08</t>
        </is>
      </c>
      <c r="J4" s="5" t="inlineStr">
        <is>
          <t>2026-09</t>
        </is>
      </c>
      <c r="K4" s="5" t="inlineStr">
        <is>
          <t>2026-10</t>
        </is>
      </c>
      <c r="L4" s="5" t="inlineStr">
        <is>
          <t>2026-11</t>
        </is>
      </c>
      <c r="M4" s="5" t="inlineStr">
        <is>
          <t>2026-12</t>
        </is>
      </c>
    </row>
    <row r="5">
      <c r="A5">
        <f>Definitions!A2</f>
        <v/>
      </c>
      <c r="B5" s="6">
        <f>IF(COUNTIFS(Data!$A$2:$A$2000,B$4,Data!$B$2:$B$2000,$A5)=0,"",SUMIFS(Data!$C$2:$C$2000,Data!$A$2:$A$2000,B$4,Data!$B$2:$B$2000,$A5))</f>
        <v/>
      </c>
      <c r="C5" s="6">
        <f>IF(COUNTIFS(Data!$A$2:$A$2000,C$4,Data!$B$2:$B$2000,$A5)=0,"",SUMIFS(Data!$C$2:$C$2000,Data!$A$2:$A$2000,C$4,Data!$B$2:$B$2000,$A5))</f>
        <v/>
      </c>
      <c r="D5" s="6">
        <f>IF(COUNTIFS(Data!$A$2:$A$2000,D$4,Data!$B$2:$B$2000,$A5)=0,"",SUMIFS(Data!$C$2:$C$2000,Data!$A$2:$A$2000,D$4,Data!$B$2:$B$2000,$A5))</f>
        <v/>
      </c>
      <c r="E5" s="6">
        <f>IF(COUNTIFS(Data!$A$2:$A$2000,E$4,Data!$B$2:$B$2000,$A5)=0,"",SUMIFS(Data!$C$2:$C$2000,Data!$A$2:$A$2000,E$4,Data!$B$2:$B$2000,$A5))</f>
        <v/>
      </c>
      <c r="F5" s="6">
        <f>IF(COUNTIFS(Data!$A$2:$A$2000,F$4,Data!$B$2:$B$2000,$A5)=0,"",SUMIFS(Data!$C$2:$C$2000,Data!$A$2:$A$2000,F$4,Data!$B$2:$B$2000,$A5))</f>
        <v/>
      </c>
      <c r="G5" s="6">
        <f>IF(COUNTIFS(Data!$A$2:$A$2000,G$4,Data!$B$2:$B$2000,$A5)=0,"",SUMIFS(Data!$C$2:$C$2000,Data!$A$2:$A$2000,G$4,Data!$B$2:$B$2000,$A5))</f>
        <v/>
      </c>
      <c r="H5" s="6">
        <f>IF(COUNTIFS(Data!$A$2:$A$2000,H$4,Data!$B$2:$B$2000,$A5)=0,"",SUMIFS(Data!$C$2:$C$2000,Data!$A$2:$A$2000,H$4,Data!$B$2:$B$2000,$A5))</f>
        <v/>
      </c>
      <c r="I5" s="6">
        <f>IF(COUNTIFS(Data!$A$2:$A$2000,I$4,Data!$B$2:$B$2000,$A5)=0,"",SUMIFS(Data!$C$2:$C$2000,Data!$A$2:$A$2000,I$4,Data!$B$2:$B$2000,$A5))</f>
        <v/>
      </c>
      <c r="J5" s="6">
        <f>IF(COUNTIFS(Data!$A$2:$A$2000,J$4,Data!$B$2:$B$2000,$A5)=0,"",SUMIFS(Data!$C$2:$C$2000,Data!$A$2:$A$2000,J$4,Data!$B$2:$B$2000,$A5))</f>
        <v/>
      </c>
      <c r="K5" s="6">
        <f>IF(COUNTIFS(Data!$A$2:$A$2000,K$4,Data!$B$2:$B$2000,$A5)=0,"",SUMIFS(Data!$C$2:$C$2000,Data!$A$2:$A$2000,K$4,Data!$B$2:$B$2000,$A5))</f>
        <v/>
      </c>
      <c r="L5" s="6">
        <f>IF(COUNTIFS(Data!$A$2:$A$2000,L$4,Data!$B$2:$B$2000,$A5)=0,"",SUMIFS(Data!$C$2:$C$2000,Data!$A$2:$A$2000,L$4,Data!$B$2:$B$2000,$A5))</f>
        <v/>
      </c>
      <c r="M5" s="6">
        <f>IF(COUNTIFS(Data!$A$2:$A$2000,M$4,Data!$B$2:$B$2000,$A5)=0,"",SUMIFS(Data!$C$2:$C$2000,Data!$A$2:$A$2000,M$4,Data!$B$2:$B$2000,$A5))</f>
        <v/>
      </c>
    </row>
    <row r="6">
      <c r="A6">
        <f>Definitions!A3</f>
        <v/>
      </c>
      <c r="B6" s="8">
        <f>IF(COUNTIFS(Data!$A$2:$A$2000,B$4,Data!$B$2:$B$2000,$A6)=0,"",SUMIFS(Data!$C$2:$C$2000,Data!$A$2:$A$2000,B$4,Data!$B$2:$B$2000,$A6))</f>
        <v/>
      </c>
      <c r="C6" s="8">
        <f>IF(COUNTIFS(Data!$A$2:$A$2000,C$4,Data!$B$2:$B$2000,$A6)=0,"",SUMIFS(Data!$C$2:$C$2000,Data!$A$2:$A$2000,C$4,Data!$B$2:$B$2000,$A6))</f>
        <v/>
      </c>
      <c r="D6" s="8">
        <f>IF(COUNTIFS(Data!$A$2:$A$2000,D$4,Data!$B$2:$B$2000,$A6)=0,"",SUMIFS(Data!$C$2:$C$2000,Data!$A$2:$A$2000,D$4,Data!$B$2:$B$2000,$A6))</f>
        <v/>
      </c>
      <c r="E6" s="8">
        <f>IF(COUNTIFS(Data!$A$2:$A$2000,E$4,Data!$B$2:$B$2000,$A6)=0,"",SUMIFS(Data!$C$2:$C$2000,Data!$A$2:$A$2000,E$4,Data!$B$2:$B$2000,$A6))</f>
        <v/>
      </c>
      <c r="F6" s="8">
        <f>IF(COUNTIFS(Data!$A$2:$A$2000,F$4,Data!$B$2:$B$2000,$A6)=0,"",SUMIFS(Data!$C$2:$C$2000,Data!$A$2:$A$2000,F$4,Data!$B$2:$B$2000,$A6))</f>
        <v/>
      </c>
      <c r="G6" s="8">
        <f>IF(COUNTIFS(Data!$A$2:$A$2000,G$4,Data!$B$2:$B$2000,$A6)=0,"",SUMIFS(Data!$C$2:$C$2000,Data!$A$2:$A$2000,G$4,Data!$B$2:$B$2000,$A6))</f>
        <v/>
      </c>
      <c r="H6" s="8">
        <f>IF(COUNTIFS(Data!$A$2:$A$2000,H$4,Data!$B$2:$B$2000,$A6)=0,"",SUMIFS(Data!$C$2:$C$2000,Data!$A$2:$A$2000,H$4,Data!$B$2:$B$2000,$A6))</f>
        <v/>
      </c>
      <c r="I6" s="8">
        <f>IF(COUNTIFS(Data!$A$2:$A$2000,I$4,Data!$B$2:$B$2000,$A6)=0,"",SUMIFS(Data!$C$2:$C$2000,Data!$A$2:$A$2000,I$4,Data!$B$2:$B$2000,$A6))</f>
        <v/>
      </c>
      <c r="J6" s="8">
        <f>IF(COUNTIFS(Data!$A$2:$A$2000,J$4,Data!$B$2:$B$2000,$A6)=0,"",SUMIFS(Data!$C$2:$C$2000,Data!$A$2:$A$2000,J$4,Data!$B$2:$B$2000,$A6))</f>
        <v/>
      </c>
      <c r="K6" s="8">
        <f>IF(COUNTIFS(Data!$A$2:$A$2000,K$4,Data!$B$2:$B$2000,$A6)=0,"",SUMIFS(Data!$C$2:$C$2000,Data!$A$2:$A$2000,K$4,Data!$B$2:$B$2000,$A6))</f>
        <v/>
      </c>
      <c r="L6" s="8">
        <f>IF(COUNTIFS(Data!$A$2:$A$2000,L$4,Data!$B$2:$B$2000,$A6)=0,"",SUMIFS(Data!$C$2:$C$2000,Data!$A$2:$A$2000,L$4,Data!$B$2:$B$2000,$A6))</f>
        <v/>
      </c>
      <c r="M6" s="8">
        <f>IF(COUNTIFS(Data!$A$2:$A$2000,M$4,Data!$B$2:$B$2000,$A6)=0,"",SUMIFS(Data!$C$2:$C$2000,Data!$A$2:$A$2000,M$4,Data!$B$2:$B$2000,$A6))</f>
        <v/>
      </c>
    </row>
    <row r="7">
      <c r="A7">
        <f>Definitions!A4</f>
        <v/>
      </c>
      <c r="B7" s="6">
        <f>IF(COUNTIFS(Data!$A$2:$A$2000,B$4,Data!$B$2:$B$2000,$A7)=0,"",SUMIFS(Data!$C$2:$C$2000,Data!$A$2:$A$2000,B$4,Data!$B$2:$B$2000,$A7))</f>
        <v/>
      </c>
      <c r="C7" s="6">
        <f>IF(COUNTIFS(Data!$A$2:$A$2000,C$4,Data!$B$2:$B$2000,$A7)=0,"",SUMIFS(Data!$C$2:$C$2000,Data!$A$2:$A$2000,C$4,Data!$B$2:$B$2000,$A7))</f>
        <v/>
      </c>
      <c r="D7" s="6">
        <f>IF(COUNTIFS(Data!$A$2:$A$2000,D$4,Data!$B$2:$B$2000,$A7)=0,"",SUMIFS(Data!$C$2:$C$2000,Data!$A$2:$A$2000,D$4,Data!$B$2:$B$2000,$A7))</f>
        <v/>
      </c>
      <c r="E7" s="6">
        <f>IF(COUNTIFS(Data!$A$2:$A$2000,E$4,Data!$B$2:$B$2000,$A7)=0,"",SUMIFS(Data!$C$2:$C$2000,Data!$A$2:$A$2000,E$4,Data!$B$2:$B$2000,$A7))</f>
        <v/>
      </c>
      <c r="F7" s="6">
        <f>IF(COUNTIFS(Data!$A$2:$A$2000,F$4,Data!$B$2:$B$2000,$A7)=0,"",SUMIFS(Data!$C$2:$C$2000,Data!$A$2:$A$2000,F$4,Data!$B$2:$B$2000,$A7))</f>
        <v/>
      </c>
      <c r="G7" s="6">
        <f>IF(COUNTIFS(Data!$A$2:$A$2000,G$4,Data!$B$2:$B$2000,$A7)=0,"",SUMIFS(Data!$C$2:$C$2000,Data!$A$2:$A$2000,G$4,Data!$B$2:$B$2000,$A7))</f>
        <v/>
      </c>
      <c r="H7" s="6">
        <f>IF(COUNTIFS(Data!$A$2:$A$2000,H$4,Data!$B$2:$B$2000,$A7)=0,"",SUMIFS(Data!$C$2:$C$2000,Data!$A$2:$A$2000,H$4,Data!$B$2:$B$2000,$A7))</f>
        <v/>
      </c>
      <c r="I7" s="6">
        <f>IF(COUNTIFS(Data!$A$2:$A$2000,I$4,Data!$B$2:$B$2000,$A7)=0,"",SUMIFS(Data!$C$2:$C$2000,Data!$A$2:$A$2000,I$4,Data!$B$2:$B$2000,$A7))</f>
        <v/>
      </c>
      <c r="J7" s="6">
        <f>IF(COUNTIFS(Data!$A$2:$A$2000,J$4,Data!$B$2:$B$2000,$A7)=0,"",SUMIFS(Data!$C$2:$C$2000,Data!$A$2:$A$2000,J$4,Data!$B$2:$B$2000,$A7))</f>
        <v/>
      </c>
      <c r="K7" s="6">
        <f>IF(COUNTIFS(Data!$A$2:$A$2000,K$4,Data!$B$2:$B$2000,$A7)=0,"",SUMIFS(Data!$C$2:$C$2000,Data!$A$2:$A$2000,K$4,Data!$B$2:$B$2000,$A7))</f>
        <v/>
      </c>
      <c r="L7" s="6">
        <f>IF(COUNTIFS(Data!$A$2:$A$2000,L$4,Data!$B$2:$B$2000,$A7)=0,"",SUMIFS(Data!$C$2:$C$2000,Data!$A$2:$A$2000,L$4,Data!$B$2:$B$2000,$A7))</f>
        <v/>
      </c>
      <c r="M7" s="6">
        <f>IF(COUNTIFS(Data!$A$2:$A$2000,M$4,Data!$B$2:$B$2000,$A7)=0,"",SUMIFS(Data!$C$2:$C$2000,Data!$A$2:$A$2000,M$4,Data!$B$2:$B$2000,$A7))</f>
        <v/>
      </c>
    </row>
    <row r="8">
      <c r="A8">
        <f>Definitions!A5</f>
        <v/>
      </c>
      <c r="B8" s="8">
        <f>IF(COUNTIFS(Data!$A$2:$A$2000,B$4,Data!$B$2:$B$2000,$A8)=0,"",SUMIFS(Data!$C$2:$C$2000,Data!$A$2:$A$2000,B$4,Data!$B$2:$B$2000,$A8))</f>
        <v/>
      </c>
      <c r="C8" s="8">
        <f>IF(COUNTIFS(Data!$A$2:$A$2000,C$4,Data!$B$2:$B$2000,$A8)=0,"",SUMIFS(Data!$C$2:$C$2000,Data!$A$2:$A$2000,C$4,Data!$B$2:$B$2000,$A8))</f>
        <v/>
      </c>
      <c r="D8" s="8">
        <f>IF(COUNTIFS(Data!$A$2:$A$2000,D$4,Data!$B$2:$B$2000,$A8)=0,"",SUMIFS(Data!$C$2:$C$2000,Data!$A$2:$A$2000,D$4,Data!$B$2:$B$2000,$A8))</f>
        <v/>
      </c>
      <c r="E8" s="8">
        <f>IF(COUNTIFS(Data!$A$2:$A$2000,E$4,Data!$B$2:$B$2000,$A8)=0,"",SUMIFS(Data!$C$2:$C$2000,Data!$A$2:$A$2000,E$4,Data!$B$2:$B$2000,$A8))</f>
        <v/>
      </c>
      <c r="F8" s="8">
        <f>IF(COUNTIFS(Data!$A$2:$A$2000,F$4,Data!$B$2:$B$2000,$A8)=0,"",SUMIFS(Data!$C$2:$C$2000,Data!$A$2:$A$2000,F$4,Data!$B$2:$B$2000,$A8))</f>
        <v/>
      </c>
      <c r="G8" s="8">
        <f>IF(COUNTIFS(Data!$A$2:$A$2000,G$4,Data!$B$2:$B$2000,$A8)=0,"",SUMIFS(Data!$C$2:$C$2000,Data!$A$2:$A$2000,G$4,Data!$B$2:$B$2000,$A8))</f>
        <v/>
      </c>
      <c r="H8" s="8">
        <f>IF(COUNTIFS(Data!$A$2:$A$2000,H$4,Data!$B$2:$B$2000,$A8)=0,"",SUMIFS(Data!$C$2:$C$2000,Data!$A$2:$A$2000,H$4,Data!$B$2:$B$2000,$A8))</f>
        <v/>
      </c>
      <c r="I8" s="8">
        <f>IF(COUNTIFS(Data!$A$2:$A$2000,I$4,Data!$B$2:$B$2000,$A8)=0,"",SUMIFS(Data!$C$2:$C$2000,Data!$A$2:$A$2000,I$4,Data!$B$2:$B$2000,$A8))</f>
        <v/>
      </c>
      <c r="J8" s="8">
        <f>IF(COUNTIFS(Data!$A$2:$A$2000,J$4,Data!$B$2:$B$2000,$A8)=0,"",SUMIFS(Data!$C$2:$C$2000,Data!$A$2:$A$2000,J$4,Data!$B$2:$B$2000,$A8))</f>
        <v/>
      </c>
      <c r="K8" s="8">
        <f>IF(COUNTIFS(Data!$A$2:$A$2000,K$4,Data!$B$2:$B$2000,$A8)=0,"",SUMIFS(Data!$C$2:$C$2000,Data!$A$2:$A$2000,K$4,Data!$B$2:$B$2000,$A8))</f>
        <v/>
      </c>
      <c r="L8" s="8">
        <f>IF(COUNTIFS(Data!$A$2:$A$2000,L$4,Data!$B$2:$B$2000,$A8)=0,"",SUMIFS(Data!$C$2:$C$2000,Data!$A$2:$A$2000,L$4,Data!$B$2:$B$2000,$A8))</f>
        <v/>
      </c>
      <c r="M8" s="8">
        <f>IF(COUNTIFS(Data!$A$2:$A$2000,M$4,Data!$B$2:$B$2000,$A8)=0,"",SUMIFS(Data!$C$2:$C$2000,Data!$A$2:$A$2000,M$4,Data!$B$2:$B$2000,$A8))</f>
        <v/>
      </c>
    </row>
    <row r="9">
      <c r="A9">
        <f>Definitions!A6</f>
        <v/>
      </c>
      <c r="B9" s="6">
        <f>IF(COUNTIFS(Data!$A$2:$A$2000,B$4,Data!$B$2:$B$2000,$A9)=0,"",SUMIFS(Data!$C$2:$C$2000,Data!$A$2:$A$2000,B$4,Data!$B$2:$B$2000,$A9))</f>
        <v/>
      </c>
      <c r="C9" s="6">
        <f>IF(COUNTIFS(Data!$A$2:$A$2000,C$4,Data!$B$2:$B$2000,$A9)=0,"",SUMIFS(Data!$C$2:$C$2000,Data!$A$2:$A$2000,C$4,Data!$B$2:$B$2000,$A9))</f>
        <v/>
      </c>
      <c r="D9" s="6">
        <f>IF(COUNTIFS(Data!$A$2:$A$2000,D$4,Data!$B$2:$B$2000,$A9)=0,"",SUMIFS(Data!$C$2:$C$2000,Data!$A$2:$A$2000,D$4,Data!$B$2:$B$2000,$A9))</f>
        <v/>
      </c>
      <c r="E9" s="6">
        <f>IF(COUNTIFS(Data!$A$2:$A$2000,E$4,Data!$B$2:$B$2000,$A9)=0,"",SUMIFS(Data!$C$2:$C$2000,Data!$A$2:$A$2000,E$4,Data!$B$2:$B$2000,$A9))</f>
        <v/>
      </c>
      <c r="F9" s="6">
        <f>IF(COUNTIFS(Data!$A$2:$A$2000,F$4,Data!$B$2:$B$2000,$A9)=0,"",SUMIFS(Data!$C$2:$C$2000,Data!$A$2:$A$2000,F$4,Data!$B$2:$B$2000,$A9))</f>
        <v/>
      </c>
      <c r="G9" s="6">
        <f>IF(COUNTIFS(Data!$A$2:$A$2000,G$4,Data!$B$2:$B$2000,$A9)=0,"",SUMIFS(Data!$C$2:$C$2000,Data!$A$2:$A$2000,G$4,Data!$B$2:$B$2000,$A9))</f>
        <v/>
      </c>
      <c r="H9" s="6">
        <f>IF(COUNTIFS(Data!$A$2:$A$2000,H$4,Data!$B$2:$B$2000,$A9)=0,"",SUMIFS(Data!$C$2:$C$2000,Data!$A$2:$A$2000,H$4,Data!$B$2:$B$2000,$A9))</f>
        <v/>
      </c>
      <c r="I9" s="6">
        <f>IF(COUNTIFS(Data!$A$2:$A$2000,I$4,Data!$B$2:$B$2000,$A9)=0,"",SUMIFS(Data!$C$2:$C$2000,Data!$A$2:$A$2000,I$4,Data!$B$2:$B$2000,$A9))</f>
        <v/>
      </c>
      <c r="J9" s="6">
        <f>IF(COUNTIFS(Data!$A$2:$A$2000,J$4,Data!$B$2:$B$2000,$A9)=0,"",SUMIFS(Data!$C$2:$C$2000,Data!$A$2:$A$2000,J$4,Data!$B$2:$B$2000,$A9))</f>
        <v/>
      </c>
      <c r="K9" s="6">
        <f>IF(COUNTIFS(Data!$A$2:$A$2000,K$4,Data!$B$2:$B$2000,$A9)=0,"",SUMIFS(Data!$C$2:$C$2000,Data!$A$2:$A$2000,K$4,Data!$B$2:$B$2000,$A9))</f>
        <v/>
      </c>
      <c r="L9" s="6">
        <f>IF(COUNTIFS(Data!$A$2:$A$2000,L$4,Data!$B$2:$B$2000,$A9)=0,"",SUMIFS(Data!$C$2:$C$2000,Data!$A$2:$A$2000,L$4,Data!$B$2:$B$2000,$A9))</f>
        <v/>
      </c>
      <c r="M9" s="6">
        <f>IF(COUNTIFS(Data!$A$2:$A$2000,M$4,Data!$B$2:$B$2000,$A9)=0,"",SUMIFS(Data!$C$2:$C$2000,Data!$A$2:$A$2000,M$4,Data!$B$2:$B$2000,$A9))</f>
        <v/>
      </c>
    </row>
    <row r="10">
      <c r="A10">
        <f>Definitions!A7</f>
        <v/>
      </c>
      <c r="B10" s="8">
        <f>IF(COUNTIFS(Data!$A$2:$A$2000,B$4,Data!$B$2:$B$2000,$A10)=0,"",SUMIFS(Data!$C$2:$C$2000,Data!$A$2:$A$2000,B$4,Data!$B$2:$B$2000,$A10))</f>
        <v/>
      </c>
      <c r="C10" s="8">
        <f>IF(COUNTIFS(Data!$A$2:$A$2000,C$4,Data!$B$2:$B$2000,$A10)=0,"",SUMIFS(Data!$C$2:$C$2000,Data!$A$2:$A$2000,C$4,Data!$B$2:$B$2000,$A10))</f>
        <v/>
      </c>
      <c r="D10" s="8">
        <f>IF(COUNTIFS(Data!$A$2:$A$2000,D$4,Data!$B$2:$B$2000,$A10)=0,"",SUMIFS(Data!$C$2:$C$2000,Data!$A$2:$A$2000,D$4,Data!$B$2:$B$2000,$A10))</f>
        <v/>
      </c>
      <c r="E10" s="8">
        <f>IF(COUNTIFS(Data!$A$2:$A$2000,E$4,Data!$B$2:$B$2000,$A10)=0,"",SUMIFS(Data!$C$2:$C$2000,Data!$A$2:$A$2000,E$4,Data!$B$2:$B$2000,$A10))</f>
        <v/>
      </c>
      <c r="F10" s="8">
        <f>IF(COUNTIFS(Data!$A$2:$A$2000,F$4,Data!$B$2:$B$2000,$A10)=0,"",SUMIFS(Data!$C$2:$C$2000,Data!$A$2:$A$2000,F$4,Data!$B$2:$B$2000,$A10))</f>
        <v/>
      </c>
      <c r="G10" s="8">
        <f>IF(COUNTIFS(Data!$A$2:$A$2000,G$4,Data!$B$2:$B$2000,$A10)=0,"",SUMIFS(Data!$C$2:$C$2000,Data!$A$2:$A$2000,G$4,Data!$B$2:$B$2000,$A10))</f>
        <v/>
      </c>
      <c r="H10" s="8">
        <f>IF(COUNTIFS(Data!$A$2:$A$2000,H$4,Data!$B$2:$B$2000,$A10)=0,"",SUMIFS(Data!$C$2:$C$2000,Data!$A$2:$A$2000,H$4,Data!$B$2:$B$2000,$A10))</f>
        <v/>
      </c>
      <c r="I10" s="8">
        <f>IF(COUNTIFS(Data!$A$2:$A$2000,I$4,Data!$B$2:$B$2000,$A10)=0,"",SUMIFS(Data!$C$2:$C$2000,Data!$A$2:$A$2000,I$4,Data!$B$2:$B$2000,$A10))</f>
        <v/>
      </c>
      <c r="J10" s="8">
        <f>IF(COUNTIFS(Data!$A$2:$A$2000,J$4,Data!$B$2:$B$2000,$A10)=0,"",SUMIFS(Data!$C$2:$C$2000,Data!$A$2:$A$2000,J$4,Data!$B$2:$B$2000,$A10))</f>
        <v/>
      </c>
      <c r="K10" s="8">
        <f>IF(COUNTIFS(Data!$A$2:$A$2000,K$4,Data!$B$2:$B$2000,$A10)=0,"",SUMIFS(Data!$C$2:$C$2000,Data!$A$2:$A$2000,K$4,Data!$B$2:$B$2000,$A10))</f>
        <v/>
      </c>
      <c r="L10" s="8">
        <f>IF(COUNTIFS(Data!$A$2:$A$2000,L$4,Data!$B$2:$B$2000,$A10)=0,"",SUMIFS(Data!$C$2:$C$2000,Data!$A$2:$A$2000,L$4,Data!$B$2:$B$2000,$A10))</f>
        <v/>
      </c>
      <c r="M10" s="8">
        <f>IF(COUNTIFS(Data!$A$2:$A$2000,M$4,Data!$B$2:$B$2000,$A10)=0,"",SUMIFS(Data!$C$2:$C$2000,Data!$A$2:$A$2000,M$4,Data!$B$2:$B$2000,$A10))</f>
        <v/>
      </c>
    </row>
    <row r="11">
      <c r="A11">
        <f>Definitions!A8</f>
        <v/>
      </c>
      <c r="B11" s="6">
        <f>IF(COUNTIFS(Data!$A$2:$A$2000,B$4,Data!$B$2:$B$2000,$A11)=0,"",SUMIFS(Data!$C$2:$C$2000,Data!$A$2:$A$2000,B$4,Data!$B$2:$B$2000,$A11))</f>
        <v/>
      </c>
      <c r="C11" s="6">
        <f>IF(COUNTIFS(Data!$A$2:$A$2000,C$4,Data!$B$2:$B$2000,$A11)=0,"",SUMIFS(Data!$C$2:$C$2000,Data!$A$2:$A$2000,C$4,Data!$B$2:$B$2000,$A11))</f>
        <v/>
      </c>
      <c r="D11" s="6">
        <f>IF(COUNTIFS(Data!$A$2:$A$2000,D$4,Data!$B$2:$B$2000,$A11)=0,"",SUMIFS(Data!$C$2:$C$2000,Data!$A$2:$A$2000,D$4,Data!$B$2:$B$2000,$A11))</f>
        <v/>
      </c>
      <c r="E11" s="6">
        <f>IF(COUNTIFS(Data!$A$2:$A$2000,E$4,Data!$B$2:$B$2000,$A11)=0,"",SUMIFS(Data!$C$2:$C$2000,Data!$A$2:$A$2000,E$4,Data!$B$2:$B$2000,$A11))</f>
        <v/>
      </c>
      <c r="F11" s="6">
        <f>IF(COUNTIFS(Data!$A$2:$A$2000,F$4,Data!$B$2:$B$2000,$A11)=0,"",SUMIFS(Data!$C$2:$C$2000,Data!$A$2:$A$2000,F$4,Data!$B$2:$B$2000,$A11))</f>
        <v/>
      </c>
      <c r="G11" s="6">
        <f>IF(COUNTIFS(Data!$A$2:$A$2000,G$4,Data!$B$2:$B$2000,$A11)=0,"",SUMIFS(Data!$C$2:$C$2000,Data!$A$2:$A$2000,G$4,Data!$B$2:$B$2000,$A11))</f>
        <v/>
      </c>
      <c r="H11" s="6">
        <f>IF(COUNTIFS(Data!$A$2:$A$2000,H$4,Data!$B$2:$B$2000,$A11)=0,"",SUMIFS(Data!$C$2:$C$2000,Data!$A$2:$A$2000,H$4,Data!$B$2:$B$2000,$A11))</f>
        <v/>
      </c>
      <c r="I11" s="6">
        <f>IF(COUNTIFS(Data!$A$2:$A$2000,I$4,Data!$B$2:$B$2000,$A11)=0,"",SUMIFS(Data!$C$2:$C$2000,Data!$A$2:$A$2000,I$4,Data!$B$2:$B$2000,$A11))</f>
        <v/>
      </c>
      <c r="J11" s="6">
        <f>IF(COUNTIFS(Data!$A$2:$A$2000,J$4,Data!$B$2:$B$2000,$A11)=0,"",SUMIFS(Data!$C$2:$C$2000,Data!$A$2:$A$2000,J$4,Data!$B$2:$B$2000,$A11))</f>
        <v/>
      </c>
      <c r="K11" s="6">
        <f>IF(COUNTIFS(Data!$A$2:$A$2000,K$4,Data!$B$2:$B$2000,$A11)=0,"",SUMIFS(Data!$C$2:$C$2000,Data!$A$2:$A$2000,K$4,Data!$B$2:$B$2000,$A11))</f>
        <v/>
      </c>
      <c r="L11" s="6">
        <f>IF(COUNTIFS(Data!$A$2:$A$2000,L$4,Data!$B$2:$B$2000,$A11)=0,"",SUMIFS(Data!$C$2:$C$2000,Data!$A$2:$A$2000,L$4,Data!$B$2:$B$2000,$A11))</f>
        <v/>
      </c>
      <c r="M11" s="6">
        <f>IF(COUNTIFS(Data!$A$2:$A$2000,M$4,Data!$B$2:$B$2000,$A11)=0,"",SUMIFS(Data!$C$2:$C$2000,Data!$A$2:$A$2000,M$4,Data!$B$2:$B$2000,$A11))</f>
        <v/>
      </c>
    </row>
    <row r="12">
      <c r="A12">
        <f>Definitions!A9</f>
        <v/>
      </c>
      <c r="B12" s="6">
        <f>IF(COUNTIFS(Data!$A$2:$A$2000,B$4,Data!$B$2:$B$2000,$A12)=0,"",SUMIFS(Data!$C$2:$C$2000,Data!$A$2:$A$2000,B$4,Data!$B$2:$B$2000,$A12))</f>
        <v/>
      </c>
      <c r="C12" s="6">
        <f>IF(COUNTIFS(Data!$A$2:$A$2000,C$4,Data!$B$2:$B$2000,$A12)=0,"",SUMIFS(Data!$C$2:$C$2000,Data!$A$2:$A$2000,C$4,Data!$B$2:$B$2000,$A12))</f>
        <v/>
      </c>
      <c r="D12" s="6">
        <f>IF(COUNTIFS(Data!$A$2:$A$2000,D$4,Data!$B$2:$B$2000,$A12)=0,"",SUMIFS(Data!$C$2:$C$2000,Data!$A$2:$A$2000,D$4,Data!$B$2:$B$2000,$A12))</f>
        <v/>
      </c>
      <c r="E12" s="6">
        <f>IF(COUNTIFS(Data!$A$2:$A$2000,E$4,Data!$B$2:$B$2000,$A12)=0,"",SUMIFS(Data!$C$2:$C$2000,Data!$A$2:$A$2000,E$4,Data!$B$2:$B$2000,$A12))</f>
        <v/>
      </c>
      <c r="F12" s="6">
        <f>IF(COUNTIFS(Data!$A$2:$A$2000,F$4,Data!$B$2:$B$2000,$A12)=0,"",SUMIFS(Data!$C$2:$C$2000,Data!$A$2:$A$2000,F$4,Data!$B$2:$B$2000,$A12))</f>
        <v/>
      </c>
      <c r="G12" s="6">
        <f>IF(COUNTIFS(Data!$A$2:$A$2000,G$4,Data!$B$2:$B$2000,$A12)=0,"",SUMIFS(Data!$C$2:$C$2000,Data!$A$2:$A$2000,G$4,Data!$B$2:$B$2000,$A12))</f>
        <v/>
      </c>
      <c r="H12" s="6">
        <f>IF(COUNTIFS(Data!$A$2:$A$2000,H$4,Data!$B$2:$B$2000,$A12)=0,"",SUMIFS(Data!$C$2:$C$2000,Data!$A$2:$A$2000,H$4,Data!$B$2:$B$2000,$A12))</f>
        <v/>
      </c>
      <c r="I12" s="6">
        <f>IF(COUNTIFS(Data!$A$2:$A$2000,I$4,Data!$B$2:$B$2000,$A12)=0,"",SUMIFS(Data!$C$2:$C$2000,Data!$A$2:$A$2000,I$4,Data!$B$2:$B$2000,$A12))</f>
        <v/>
      </c>
      <c r="J12" s="6">
        <f>IF(COUNTIFS(Data!$A$2:$A$2000,J$4,Data!$B$2:$B$2000,$A12)=0,"",SUMIFS(Data!$C$2:$C$2000,Data!$A$2:$A$2000,J$4,Data!$B$2:$B$2000,$A12))</f>
        <v/>
      </c>
      <c r="K12" s="6">
        <f>IF(COUNTIFS(Data!$A$2:$A$2000,K$4,Data!$B$2:$B$2000,$A12)=0,"",SUMIFS(Data!$C$2:$C$2000,Data!$A$2:$A$2000,K$4,Data!$B$2:$B$2000,$A12))</f>
        <v/>
      </c>
      <c r="L12" s="6">
        <f>IF(COUNTIFS(Data!$A$2:$A$2000,L$4,Data!$B$2:$B$2000,$A12)=0,"",SUMIFS(Data!$C$2:$C$2000,Data!$A$2:$A$2000,L$4,Data!$B$2:$B$2000,$A12))</f>
        <v/>
      </c>
      <c r="M12" s="6">
        <f>IF(COUNTIFS(Data!$A$2:$A$2000,M$4,Data!$B$2:$B$2000,$A12)=0,"",SUMIFS(Data!$C$2:$C$2000,Data!$A$2:$A$2000,M$4,Data!$B$2:$B$2000,$A12))</f>
        <v/>
      </c>
    </row>
    <row r="15">
      <c r="A15" s="5" t="inlineStr">
        <is>
          <t>Status</t>
        </is>
      </c>
      <c r="B15" s="5">
        <f>B4</f>
        <v/>
      </c>
      <c r="C15" s="5">
        <f>C4</f>
        <v/>
      </c>
      <c r="D15" s="5">
        <f>D4</f>
        <v/>
      </c>
      <c r="E15" s="5">
        <f>E4</f>
        <v/>
      </c>
      <c r="F15" s="5">
        <f>F4</f>
        <v/>
      </c>
      <c r="G15" s="5">
        <f>G4</f>
        <v/>
      </c>
      <c r="H15" s="5">
        <f>H4</f>
        <v/>
      </c>
      <c r="I15" s="5">
        <f>I4</f>
        <v/>
      </c>
      <c r="J15" s="5">
        <f>J4</f>
        <v/>
      </c>
      <c r="K15" s="5">
        <f>K4</f>
        <v/>
      </c>
      <c r="L15" s="5">
        <f>L4</f>
        <v/>
      </c>
      <c r="M15" s="5">
        <f>M4</f>
        <v/>
      </c>
    </row>
    <row r="16">
      <c r="A16">
        <f>Definitions!A2</f>
        <v/>
      </c>
      <c r="B16">
        <f>IF(COUNTIFS(Data!$A$2:$A$2000,B$15,Data!$B$2:$B$2000,$A16)=0,"",IF(SUMIFS(Data!$D$2:$D$2000,Data!$A$2:$A$2000,B$15,Data!$B$2:$B$2000,$A16)=0,"No target",IF(IF(INDEX(Definitions!$E$2:$E$50,MATCH($A16,Definitions!$A$2:$A$50,0))="up",(SUMIFS(Data!$D$2:$D$2000,Data!$A$2:$A$2000,B$15,Data!$B$2:$B$2000,$A16)-SUMIFS(Data!$C$2:$C$2000,Data!$A$2:$A$2000,B$15,Data!$B$2:$B$2000,$A16))/ABS(SUMIFS(Data!$D$2:$D$2000,Data!$A$2:$A$2000,B$15,Data!$B$2:$B$2000,$A16)),IF(INDEX(Definitions!$E$2:$E$50,MATCH($A16,Definitions!$A$2:$A$50,0))="down",(SUMIFS(Data!$C$2:$C$2000,Data!$A$2:$A$2000,B$15,Data!$B$2:$B$2000,$A16)-SUMIFS(Data!$D$2:$D$2000,Data!$A$2:$A$2000,B$15,Data!$B$2:$B$2000,$A16))/ABS(SUMIFS(Data!$D$2:$D$2000,Data!$A$2:$A$2000,B$15,Data!$B$2:$B$2000,$A16)),ABS(SUMIFS(Data!$C$2:$C$2000,Data!$A$2:$A$2000,B$15,Data!$B$2:$B$2000,$A16)-SUMIFS(Data!$D$2:$D$2000,Data!$A$2:$A$2000,B$15,Data!$B$2:$B$2000,$A16))/ABS(SUMIFS(Data!$D$2:$D$2000,Data!$A$2:$A$2000,B$15,Data!$B$2:$B$2000,$A16))-INDEX(Definitions!$G$2:$G$50,MATCH($A16,Definitions!$A$2:$A$50,0))))&lt;=0,"On track",IF(IF(INDEX(Definitions!$E$2:$E$50,MATCH($A16,Definitions!$A$2:$A$50,0))="up",(SUMIFS(Data!$D$2:$D$2000,Data!$A$2:$A$2000,B$15,Data!$B$2:$B$2000,$A16)-SUMIFS(Data!$C$2:$C$2000,Data!$A$2:$A$2000,B$15,Data!$B$2:$B$2000,$A16))/ABS(SUMIFS(Data!$D$2:$D$2000,Data!$A$2:$A$2000,B$15,Data!$B$2:$B$2000,$A16)),IF(INDEX(Definitions!$E$2:$E$50,MATCH($A16,Definitions!$A$2:$A$50,0))="down",(SUMIFS(Data!$C$2:$C$2000,Data!$A$2:$A$2000,B$15,Data!$B$2:$B$2000,$A16)-SUMIFS(Data!$D$2:$D$2000,Data!$A$2:$A$2000,B$15,Data!$B$2:$B$2000,$A16))/ABS(SUMIFS(Data!$D$2:$D$2000,Data!$A$2:$A$2000,B$15,Data!$B$2:$B$2000,$A16)),ABS(SUMIFS(Data!$C$2:$C$2000,Data!$A$2:$A$2000,B$15,Data!$B$2:$B$2000,$A16)-SUMIFS(Data!$D$2:$D$2000,Data!$A$2:$A$2000,B$15,Data!$B$2:$B$2000,$A16))/ABS(SUMIFS(Data!$D$2:$D$2000,Data!$A$2:$A$2000,B$15,Data!$B$2:$B$2000,$A16))-INDEX(Definitions!$G$2:$G$50,MATCH($A16,Definitions!$A$2:$A$50,0))))&lt;=INDEX(Definitions!$F$2:$F$50,MATCH($A16,Definitions!$A$2:$A$50,0)),"Watch","Off track"))))</f>
        <v/>
      </c>
      <c r="C16">
        <f>IF(COUNTIFS(Data!$A$2:$A$2000,C$15,Data!$B$2:$B$2000,$A16)=0,"",IF(SUMIFS(Data!$D$2:$D$2000,Data!$A$2:$A$2000,C$15,Data!$B$2:$B$2000,$A16)=0,"No target",IF(IF(INDEX(Definitions!$E$2:$E$50,MATCH($A16,Definitions!$A$2:$A$50,0))="up",(SUMIFS(Data!$D$2:$D$2000,Data!$A$2:$A$2000,C$15,Data!$B$2:$B$2000,$A16)-SUMIFS(Data!$C$2:$C$2000,Data!$A$2:$A$2000,C$15,Data!$B$2:$B$2000,$A16))/ABS(SUMIFS(Data!$D$2:$D$2000,Data!$A$2:$A$2000,C$15,Data!$B$2:$B$2000,$A16)),IF(INDEX(Definitions!$E$2:$E$50,MATCH($A16,Definitions!$A$2:$A$50,0))="down",(SUMIFS(Data!$C$2:$C$2000,Data!$A$2:$A$2000,C$15,Data!$B$2:$B$2000,$A16)-SUMIFS(Data!$D$2:$D$2000,Data!$A$2:$A$2000,C$15,Data!$B$2:$B$2000,$A16))/ABS(SUMIFS(Data!$D$2:$D$2000,Data!$A$2:$A$2000,C$15,Data!$B$2:$B$2000,$A16)),ABS(SUMIFS(Data!$C$2:$C$2000,Data!$A$2:$A$2000,C$15,Data!$B$2:$B$2000,$A16)-SUMIFS(Data!$D$2:$D$2000,Data!$A$2:$A$2000,C$15,Data!$B$2:$B$2000,$A16))/ABS(SUMIFS(Data!$D$2:$D$2000,Data!$A$2:$A$2000,C$15,Data!$B$2:$B$2000,$A16))-INDEX(Definitions!$G$2:$G$50,MATCH($A16,Definitions!$A$2:$A$50,0))))&lt;=0,"On track",IF(IF(INDEX(Definitions!$E$2:$E$50,MATCH($A16,Definitions!$A$2:$A$50,0))="up",(SUMIFS(Data!$D$2:$D$2000,Data!$A$2:$A$2000,C$15,Data!$B$2:$B$2000,$A16)-SUMIFS(Data!$C$2:$C$2000,Data!$A$2:$A$2000,C$15,Data!$B$2:$B$2000,$A16))/ABS(SUMIFS(Data!$D$2:$D$2000,Data!$A$2:$A$2000,C$15,Data!$B$2:$B$2000,$A16)),IF(INDEX(Definitions!$E$2:$E$50,MATCH($A16,Definitions!$A$2:$A$50,0))="down",(SUMIFS(Data!$C$2:$C$2000,Data!$A$2:$A$2000,C$15,Data!$B$2:$B$2000,$A16)-SUMIFS(Data!$D$2:$D$2000,Data!$A$2:$A$2000,C$15,Data!$B$2:$B$2000,$A16))/ABS(SUMIFS(Data!$D$2:$D$2000,Data!$A$2:$A$2000,C$15,Data!$B$2:$B$2000,$A16)),ABS(SUMIFS(Data!$C$2:$C$2000,Data!$A$2:$A$2000,C$15,Data!$B$2:$B$2000,$A16)-SUMIFS(Data!$D$2:$D$2000,Data!$A$2:$A$2000,C$15,Data!$B$2:$B$2000,$A16))/ABS(SUMIFS(Data!$D$2:$D$2000,Data!$A$2:$A$2000,C$15,Data!$B$2:$B$2000,$A16))-INDEX(Definitions!$G$2:$G$50,MATCH($A16,Definitions!$A$2:$A$50,0))))&lt;=INDEX(Definitions!$F$2:$F$50,MATCH($A16,Definitions!$A$2:$A$50,0)),"Watch","Off track"))))</f>
        <v/>
      </c>
      <c r="D16">
        <f>IF(COUNTIFS(Data!$A$2:$A$2000,D$15,Data!$B$2:$B$2000,$A16)=0,"",IF(SUMIFS(Data!$D$2:$D$2000,Data!$A$2:$A$2000,D$15,Data!$B$2:$B$2000,$A16)=0,"No target",IF(IF(INDEX(Definitions!$E$2:$E$50,MATCH($A16,Definitions!$A$2:$A$50,0))="up",(SUMIFS(Data!$D$2:$D$2000,Data!$A$2:$A$2000,D$15,Data!$B$2:$B$2000,$A16)-SUMIFS(Data!$C$2:$C$2000,Data!$A$2:$A$2000,D$15,Data!$B$2:$B$2000,$A16))/ABS(SUMIFS(Data!$D$2:$D$2000,Data!$A$2:$A$2000,D$15,Data!$B$2:$B$2000,$A16)),IF(INDEX(Definitions!$E$2:$E$50,MATCH($A16,Definitions!$A$2:$A$50,0))="down",(SUMIFS(Data!$C$2:$C$2000,Data!$A$2:$A$2000,D$15,Data!$B$2:$B$2000,$A16)-SUMIFS(Data!$D$2:$D$2000,Data!$A$2:$A$2000,D$15,Data!$B$2:$B$2000,$A16))/ABS(SUMIFS(Data!$D$2:$D$2000,Data!$A$2:$A$2000,D$15,Data!$B$2:$B$2000,$A16)),ABS(SUMIFS(Data!$C$2:$C$2000,Data!$A$2:$A$2000,D$15,Data!$B$2:$B$2000,$A16)-SUMIFS(Data!$D$2:$D$2000,Data!$A$2:$A$2000,D$15,Data!$B$2:$B$2000,$A16))/ABS(SUMIFS(Data!$D$2:$D$2000,Data!$A$2:$A$2000,D$15,Data!$B$2:$B$2000,$A16))-INDEX(Definitions!$G$2:$G$50,MATCH($A16,Definitions!$A$2:$A$50,0))))&lt;=0,"On track",IF(IF(INDEX(Definitions!$E$2:$E$50,MATCH($A16,Definitions!$A$2:$A$50,0))="up",(SUMIFS(Data!$D$2:$D$2000,Data!$A$2:$A$2000,D$15,Data!$B$2:$B$2000,$A16)-SUMIFS(Data!$C$2:$C$2000,Data!$A$2:$A$2000,D$15,Data!$B$2:$B$2000,$A16))/ABS(SUMIFS(Data!$D$2:$D$2000,Data!$A$2:$A$2000,D$15,Data!$B$2:$B$2000,$A16)),IF(INDEX(Definitions!$E$2:$E$50,MATCH($A16,Definitions!$A$2:$A$50,0))="down",(SUMIFS(Data!$C$2:$C$2000,Data!$A$2:$A$2000,D$15,Data!$B$2:$B$2000,$A16)-SUMIFS(Data!$D$2:$D$2000,Data!$A$2:$A$2000,D$15,Data!$B$2:$B$2000,$A16))/ABS(SUMIFS(Data!$D$2:$D$2000,Data!$A$2:$A$2000,D$15,Data!$B$2:$B$2000,$A16)),ABS(SUMIFS(Data!$C$2:$C$2000,Data!$A$2:$A$2000,D$15,Data!$B$2:$B$2000,$A16)-SUMIFS(Data!$D$2:$D$2000,Data!$A$2:$A$2000,D$15,Data!$B$2:$B$2000,$A16))/ABS(SUMIFS(Data!$D$2:$D$2000,Data!$A$2:$A$2000,D$15,Data!$B$2:$B$2000,$A16))-INDEX(Definitions!$G$2:$G$50,MATCH($A16,Definitions!$A$2:$A$50,0))))&lt;=INDEX(Definitions!$F$2:$F$50,MATCH($A16,Definitions!$A$2:$A$50,0)),"Watch","Off track"))))</f>
        <v/>
      </c>
      <c r="E16">
        <f>IF(COUNTIFS(Data!$A$2:$A$2000,E$15,Data!$B$2:$B$2000,$A16)=0,"",IF(SUMIFS(Data!$D$2:$D$2000,Data!$A$2:$A$2000,E$15,Data!$B$2:$B$2000,$A16)=0,"No target",IF(IF(INDEX(Definitions!$E$2:$E$50,MATCH($A16,Definitions!$A$2:$A$50,0))="up",(SUMIFS(Data!$D$2:$D$2000,Data!$A$2:$A$2000,E$15,Data!$B$2:$B$2000,$A16)-SUMIFS(Data!$C$2:$C$2000,Data!$A$2:$A$2000,E$15,Data!$B$2:$B$2000,$A16))/ABS(SUMIFS(Data!$D$2:$D$2000,Data!$A$2:$A$2000,E$15,Data!$B$2:$B$2000,$A16)),IF(INDEX(Definitions!$E$2:$E$50,MATCH($A16,Definitions!$A$2:$A$50,0))="down",(SUMIFS(Data!$C$2:$C$2000,Data!$A$2:$A$2000,E$15,Data!$B$2:$B$2000,$A16)-SUMIFS(Data!$D$2:$D$2000,Data!$A$2:$A$2000,E$15,Data!$B$2:$B$2000,$A16))/ABS(SUMIFS(Data!$D$2:$D$2000,Data!$A$2:$A$2000,E$15,Data!$B$2:$B$2000,$A16)),ABS(SUMIFS(Data!$C$2:$C$2000,Data!$A$2:$A$2000,E$15,Data!$B$2:$B$2000,$A16)-SUMIFS(Data!$D$2:$D$2000,Data!$A$2:$A$2000,E$15,Data!$B$2:$B$2000,$A16))/ABS(SUMIFS(Data!$D$2:$D$2000,Data!$A$2:$A$2000,E$15,Data!$B$2:$B$2000,$A16))-INDEX(Definitions!$G$2:$G$50,MATCH($A16,Definitions!$A$2:$A$50,0))))&lt;=0,"On track",IF(IF(INDEX(Definitions!$E$2:$E$50,MATCH($A16,Definitions!$A$2:$A$50,0))="up",(SUMIFS(Data!$D$2:$D$2000,Data!$A$2:$A$2000,E$15,Data!$B$2:$B$2000,$A16)-SUMIFS(Data!$C$2:$C$2000,Data!$A$2:$A$2000,E$15,Data!$B$2:$B$2000,$A16))/ABS(SUMIFS(Data!$D$2:$D$2000,Data!$A$2:$A$2000,E$15,Data!$B$2:$B$2000,$A16)),IF(INDEX(Definitions!$E$2:$E$50,MATCH($A16,Definitions!$A$2:$A$50,0))="down",(SUMIFS(Data!$C$2:$C$2000,Data!$A$2:$A$2000,E$15,Data!$B$2:$B$2000,$A16)-SUMIFS(Data!$D$2:$D$2000,Data!$A$2:$A$2000,E$15,Data!$B$2:$B$2000,$A16))/ABS(SUMIFS(Data!$D$2:$D$2000,Data!$A$2:$A$2000,E$15,Data!$B$2:$B$2000,$A16)),ABS(SUMIFS(Data!$C$2:$C$2000,Data!$A$2:$A$2000,E$15,Data!$B$2:$B$2000,$A16)-SUMIFS(Data!$D$2:$D$2000,Data!$A$2:$A$2000,E$15,Data!$B$2:$B$2000,$A16))/ABS(SUMIFS(Data!$D$2:$D$2000,Data!$A$2:$A$2000,E$15,Data!$B$2:$B$2000,$A16))-INDEX(Definitions!$G$2:$G$50,MATCH($A16,Definitions!$A$2:$A$50,0))))&lt;=INDEX(Definitions!$F$2:$F$50,MATCH($A16,Definitions!$A$2:$A$50,0)),"Watch","Off track"))))</f>
        <v/>
      </c>
      <c r="F16">
        <f>IF(COUNTIFS(Data!$A$2:$A$2000,F$15,Data!$B$2:$B$2000,$A16)=0,"",IF(SUMIFS(Data!$D$2:$D$2000,Data!$A$2:$A$2000,F$15,Data!$B$2:$B$2000,$A16)=0,"No target",IF(IF(INDEX(Definitions!$E$2:$E$50,MATCH($A16,Definitions!$A$2:$A$50,0))="up",(SUMIFS(Data!$D$2:$D$2000,Data!$A$2:$A$2000,F$15,Data!$B$2:$B$2000,$A16)-SUMIFS(Data!$C$2:$C$2000,Data!$A$2:$A$2000,F$15,Data!$B$2:$B$2000,$A16))/ABS(SUMIFS(Data!$D$2:$D$2000,Data!$A$2:$A$2000,F$15,Data!$B$2:$B$2000,$A16)),IF(INDEX(Definitions!$E$2:$E$50,MATCH($A16,Definitions!$A$2:$A$50,0))="down",(SUMIFS(Data!$C$2:$C$2000,Data!$A$2:$A$2000,F$15,Data!$B$2:$B$2000,$A16)-SUMIFS(Data!$D$2:$D$2000,Data!$A$2:$A$2000,F$15,Data!$B$2:$B$2000,$A16))/ABS(SUMIFS(Data!$D$2:$D$2000,Data!$A$2:$A$2000,F$15,Data!$B$2:$B$2000,$A16)),ABS(SUMIFS(Data!$C$2:$C$2000,Data!$A$2:$A$2000,F$15,Data!$B$2:$B$2000,$A16)-SUMIFS(Data!$D$2:$D$2000,Data!$A$2:$A$2000,F$15,Data!$B$2:$B$2000,$A16))/ABS(SUMIFS(Data!$D$2:$D$2000,Data!$A$2:$A$2000,F$15,Data!$B$2:$B$2000,$A16))-INDEX(Definitions!$G$2:$G$50,MATCH($A16,Definitions!$A$2:$A$50,0))))&lt;=0,"On track",IF(IF(INDEX(Definitions!$E$2:$E$50,MATCH($A16,Definitions!$A$2:$A$50,0))="up",(SUMIFS(Data!$D$2:$D$2000,Data!$A$2:$A$2000,F$15,Data!$B$2:$B$2000,$A16)-SUMIFS(Data!$C$2:$C$2000,Data!$A$2:$A$2000,F$15,Data!$B$2:$B$2000,$A16))/ABS(SUMIFS(Data!$D$2:$D$2000,Data!$A$2:$A$2000,F$15,Data!$B$2:$B$2000,$A16)),IF(INDEX(Definitions!$E$2:$E$50,MATCH($A16,Definitions!$A$2:$A$50,0))="down",(SUMIFS(Data!$C$2:$C$2000,Data!$A$2:$A$2000,F$15,Data!$B$2:$B$2000,$A16)-SUMIFS(Data!$D$2:$D$2000,Data!$A$2:$A$2000,F$15,Data!$B$2:$B$2000,$A16))/ABS(SUMIFS(Data!$D$2:$D$2000,Data!$A$2:$A$2000,F$15,Data!$B$2:$B$2000,$A16)),ABS(SUMIFS(Data!$C$2:$C$2000,Data!$A$2:$A$2000,F$15,Data!$B$2:$B$2000,$A16)-SUMIFS(Data!$D$2:$D$2000,Data!$A$2:$A$2000,F$15,Data!$B$2:$B$2000,$A16))/ABS(SUMIFS(Data!$D$2:$D$2000,Data!$A$2:$A$2000,F$15,Data!$B$2:$B$2000,$A16))-INDEX(Definitions!$G$2:$G$50,MATCH($A16,Definitions!$A$2:$A$50,0))))&lt;=INDEX(Definitions!$F$2:$F$50,MATCH($A16,Definitions!$A$2:$A$50,0)),"Watch","Off track"))))</f>
        <v/>
      </c>
      <c r="G16">
        <f>IF(COUNTIFS(Data!$A$2:$A$2000,G$15,Data!$B$2:$B$2000,$A16)=0,"",IF(SUMIFS(Data!$D$2:$D$2000,Data!$A$2:$A$2000,G$15,Data!$B$2:$B$2000,$A16)=0,"No target",IF(IF(INDEX(Definitions!$E$2:$E$50,MATCH($A16,Definitions!$A$2:$A$50,0))="up",(SUMIFS(Data!$D$2:$D$2000,Data!$A$2:$A$2000,G$15,Data!$B$2:$B$2000,$A16)-SUMIFS(Data!$C$2:$C$2000,Data!$A$2:$A$2000,G$15,Data!$B$2:$B$2000,$A16))/ABS(SUMIFS(Data!$D$2:$D$2000,Data!$A$2:$A$2000,G$15,Data!$B$2:$B$2000,$A16)),IF(INDEX(Definitions!$E$2:$E$50,MATCH($A16,Definitions!$A$2:$A$50,0))="down",(SUMIFS(Data!$C$2:$C$2000,Data!$A$2:$A$2000,G$15,Data!$B$2:$B$2000,$A16)-SUMIFS(Data!$D$2:$D$2000,Data!$A$2:$A$2000,G$15,Data!$B$2:$B$2000,$A16))/ABS(SUMIFS(Data!$D$2:$D$2000,Data!$A$2:$A$2000,G$15,Data!$B$2:$B$2000,$A16)),ABS(SUMIFS(Data!$C$2:$C$2000,Data!$A$2:$A$2000,G$15,Data!$B$2:$B$2000,$A16)-SUMIFS(Data!$D$2:$D$2000,Data!$A$2:$A$2000,G$15,Data!$B$2:$B$2000,$A16))/ABS(SUMIFS(Data!$D$2:$D$2000,Data!$A$2:$A$2000,G$15,Data!$B$2:$B$2000,$A16))-INDEX(Definitions!$G$2:$G$50,MATCH($A16,Definitions!$A$2:$A$50,0))))&lt;=0,"On track",IF(IF(INDEX(Definitions!$E$2:$E$50,MATCH($A16,Definitions!$A$2:$A$50,0))="up",(SUMIFS(Data!$D$2:$D$2000,Data!$A$2:$A$2000,G$15,Data!$B$2:$B$2000,$A16)-SUMIFS(Data!$C$2:$C$2000,Data!$A$2:$A$2000,G$15,Data!$B$2:$B$2000,$A16))/ABS(SUMIFS(Data!$D$2:$D$2000,Data!$A$2:$A$2000,G$15,Data!$B$2:$B$2000,$A16)),IF(INDEX(Definitions!$E$2:$E$50,MATCH($A16,Definitions!$A$2:$A$50,0))="down",(SUMIFS(Data!$C$2:$C$2000,Data!$A$2:$A$2000,G$15,Data!$B$2:$B$2000,$A16)-SUMIFS(Data!$D$2:$D$2000,Data!$A$2:$A$2000,G$15,Data!$B$2:$B$2000,$A16))/ABS(SUMIFS(Data!$D$2:$D$2000,Data!$A$2:$A$2000,G$15,Data!$B$2:$B$2000,$A16)),ABS(SUMIFS(Data!$C$2:$C$2000,Data!$A$2:$A$2000,G$15,Data!$B$2:$B$2000,$A16)-SUMIFS(Data!$D$2:$D$2000,Data!$A$2:$A$2000,G$15,Data!$B$2:$B$2000,$A16))/ABS(SUMIFS(Data!$D$2:$D$2000,Data!$A$2:$A$2000,G$15,Data!$B$2:$B$2000,$A16))-INDEX(Definitions!$G$2:$G$50,MATCH($A16,Definitions!$A$2:$A$50,0))))&lt;=INDEX(Definitions!$F$2:$F$50,MATCH($A16,Definitions!$A$2:$A$50,0)),"Watch","Off track"))))</f>
        <v/>
      </c>
      <c r="H16">
        <f>IF(COUNTIFS(Data!$A$2:$A$2000,H$15,Data!$B$2:$B$2000,$A16)=0,"",IF(SUMIFS(Data!$D$2:$D$2000,Data!$A$2:$A$2000,H$15,Data!$B$2:$B$2000,$A16)=0,"No target",IF(IF(INDEX(Definitions!$E$2:$E$50,MATCH($A16,Definitions!$A$2:$A$50,0))="up",(SUMIFS(Data!$D$2:$D$2000,Data!$A$2:$A$2000,H$15,Data!$B$2:$B$2000,$A16)-SUMIFS(Data!$C$2:$C$2000,Data!$A$2:$A$2000,H$15,Data!$B$2:$B$2000,$A16))/ABS(SUMIFS(Data!$D$2:$D$2000,Data!$A$2:$A$2000,H$15,Data!$B$2:$B$2000,$A16)),IF(INDEX(Definitions!$E$2:$E$50,MATCH($A16,Definitions!$A$2:$A$50,0))="down",(SUMIFS(Data!$C$2:$C$2000,Data!$A$2:$A$2000,H$15,Data!$B$2:$B$2000,$A16)-SUMIFS(Data!$D$2:$D$2000,Data!$A$2:$A$2000,H$15,Data!$B$2:$B$2000,$A16))/ABS(SUMIFS(Data!$D$2:$D$2000,Data!$A$2:$A$2000,H$15,Data!$B$2:$B$2000,$A16)),ABS(SUMIFS(Data!$C$2:$C$2000,Data!$A$2:$A$2000,H$15,Data!$B$2:$B$2000,$A16)-SUMIFS(Data!$D$2:$D$2000,Data!$A$2:$A$2000,H$15,Data!$B$2:$B$2000,$A16))/ABS(SUMIFS(Data!$D$2:$D$2000,Data!$A$2:$A$2000,H$15,Data!$B$2:$B$2000,$A16))-INDEX(Definitions!$G$2:$G$50,MATCH($A16,Definitions!$A$2:$A$50,0))))&lt;=0,"On track",IF(IF(INDEX(Definitions!$E$2:$E$50,MATCH($A16,Definitions!$A$2:$A$50,0))="up",(SUMIFS(Data!$D$2:$D$2000,Data!$A$2:$A$2000,H$15,Data!$B$2:$B$2000,$A16)-SUMIFS(Data!$C$2:$C$2000,Data!$A$2:$A$2000,H$15,Data!$B$2:$B$2000,$A16))/ABS(SUMIFS(Data!$D$2:$D$2000,Data!$A$2:$A$2000,H$15,Data!$B$2:$B$2000,$A16)),IF(INDEX(Definitions!$E$2:$E$50,MATCH($A16,Definitions!$A$2:$A$50,0))="down",(SUMIFS(Data!$C$2:$C$2000,Data!$A$2:$A$2000,H$15,Data!$B$2:$B$2000,$A16)-SUMIFS(Data!$D$2:$D$2000,Data!$A$2:$A$2000,H$15,Data!$B$2:$B$2000,$A16))/ABS(SUMIFS(Data!$D$2:$D$2000,Data!$A$2:$A$2000,H$15,Data!$B$2:$B$2000,$A16)),ABS(SUMIFS(Data!$C$2:$C$2000,Data!$A$2:$A$2000,H$15,Data!$B$2:$B$2000,$A16)-SUMIFS(Data!$D$2:$D$2000,Data!$A$2:$A$2000,H$15,Data!$B$2:$B$2000,$A16))/ABS(SUMIFS(Data!$D$2:$D$2000,Data!$A$2:$A$2000,H$15,Data!$B$2:$B$2000,$A16))-INDEX(Definitions!$G$2:$G$50,MATCH($A16,Definitions!$A$2:$A$50,0))))&lt;=INDEX(Definitions!$F$2:$F$50,MATCH($A16,Definitions!$A$2:$A$50,0)),"Watch","Off track"))))</f>
        <v/>
      </c>
      <c r="I16">
        <f>IF(COUNTIFS(Data!$A$2:$A$2000,I$15,Data!$B$2:$B$2000,$A16)=0,"",IF(SUMIFS(Data!$D$2:$D$2000,Data!$A$2:$A$2000,I$15,Data!$B$2:$B$2000,$A16)=0,"No target",IF(IF(INDEX(Definitions!$E$2:$E$50,MATCH($A16,Definitions!$A$2:$A$50,0))="up",(SUMIFS(Data!$D$2:$D$2000,Data!$A$2:$A$2000,I$15,Data!$B$2:$B$2000,$A16)-SUMIFS(Data!$C$2:$C$2000,Data!$A$2:$A$2000,I$15,Data!$B$2:$B$2000,$A16))/ABS(SUMIFS(Data!$D$2:$D$2000,Data!$A$2:$A$2000,I$15,Data!$B$2:$B$2000,$A16)),IF(INDEX(Definitions!$E$2:$E$50,MATCH($A16,Definitions!$A$2:$A$50,0))="down",(SUMIFS(Data!$C$2:$C$2000,Data!$A$2:$A$2000,I$15,Data!$B$2:$B$2000,$A16)-SUMIFS(Data!$D$2:$D$2000,Data!$A$2:$A$2000,I$15,Data!$B$2:$B$2000,$A16))/ABS(SUMIFS(Data!$D$2:$D$2000,Data!$A$2:$A$2000,I$15,Data!$B$2:$B$2000,$A16)),ABS(SUMIFS(Data!$C$2:$C$2000,Data!$A$2:$A$2000,I$15,Data!$B$2:$B$2000,$A16)-SUMIFS(Data!$D$2:$D$2000,Data!$A$2:$A$2000,I$15,Data!$B$2:$B$2000,$A16))/ABS(SUMIFS(Data!$D$2:$D$2000,Data!$A$2:$A$2000,I$15,Data!$B$2:$B$2000,$A16))-INDEX(Definitions!$G$2:$G$50,MATCH($A16,Definitions!$A$2:$A$50,0))))&lt;=0,"On track",IF(IF(INDEX(Definitions!$E$2:$E$50,MATCH($A16,Definitions!$A$2:$A$50,0))="up",(SUMIFS(Data!$D$2:$D$2000,Data!$A$2:$A$2000,I$15,Data!$B$2:$B$2000,$A16)-SUMIFS(Data!$C$2:$C$2000,Data!$A$2:$A$2000,I$15,Data!$B$2:$B$2000,$A16))/ABS(SUMIFS(Data!$D$2:$D$2000,Data!$A$2:$A$2000,I$15,Data!$B$2:$B$2000,$A16)),IF(INDEX(Definitions!$E$2:$E$50,MATCH($A16,Definitions!$A$2:$A$50,0))="down",(SUMIFS(Data!$C$2:$C$2000,Data!$A$2:$A$2000,I$15,Data!$B$2:$B$2000,$A16)-SUMIFS(Data!$D$2:$D$2000,Data!$A$2:$A$2000,I$15,Data!$B$2:$B$2000,$A16))/ABS(SUMIFS(Data!$D$2:$D$2000,Data!$A$2:$A$2000,I$15,Data!$B$2:$B$2000,$A16)),ABS(SUMIFS(Data!$C$2:$C$2000,Data!$A$2:$A$2000,I$15,Data!$B$2:$B$2000,$A16)-SUMIFS(Data!$D$2:$D$2000,Data!$A$2:$A$2000,I$15,Data!$B$2:$B$2000,$A16))/ABS(SUMIFS(Data!$D$2:$D$2000,Data!$A$2:$A$2000,I$15,Data!$B$2:$B$2000,$A16))-INDEX(Definitions!$G$2:$G$50,MATCH($A16,Definitions!$A$2:$A$50,0))))&lt;=INDEX(Definitions!$F$2:$F$50,MATCH($A16,Definitions!$A$2:$A$50,0)),"Watch","Off track"))))</f>
        <v/>
      </c>
      <c r="J16">
        <f>IF(COUNTIFS(Data!$A$2:$A$2000,J$15,Data!$B$2:$B$2000,$A16)=0,"",IF(SUMIFS(Data!$D$2:$D$2000,Data!$A$2:$A$2000,J$15,Data!$B$2:$B$2000,$A16)=0,"No target",IF(IF(INDEX(Definitions!$E$2:$E$50,MATCH($A16,Definitions!$A$2:$A$50,0))="up",(SUMIFS(Data!$D$2:$D$2000,Data!$A$2:$A$2000,J$15,Data!$B$2:$B$2000,$A16)-SUMIFS(Data!$C$2:$C$2000,Data!$A$2:$A$2000,J$15,Data!$B$2:$B$2000,$A16))/ABS(SUMIFS(Data!$D$2:$D$2000,Data!$A$2:$A$2000,J$15,Data!$B$2:$B$2000,$A16)),IF(INDEX(Definitions!$E$2:$E$50,MATCH($A16,Definitions!$A$2:$A$50,0))="down",(SUMIFS(Data!$C$2:$C$2000,Data!$A$2:$A$2000,J$15,Data!$B$2:$B$2000,$A16)-SUMIFS(Data!$D$2:$D$2000,Data!$A$2:$A$2000,J$15,Data!$B$2:$B$2000,$A16))/ABS(SUMIFS(Data!$D$2:$D$2000,Data!$A$2:$A$2000,J$15,Data!$B$2:$B$2000,$A16)),ABS(SUMIFS(Data!$C$2:$C$2000,Data!$A$2:$A$2000,J$15,Data!$B$2:$B$2000,$A16)-SUMIFS(Data!$D$2:$D$2000,Data!$A$2:$A$2000,J$15,Data!$B$2:$B$2000,$A16))/ABS(SUMIFS(Data!$D$2:$D$2000,Data!$A$2:$A$2000,J$15,Data!$B$2:$B$2000,$A16))-INDEX(Definitions!$G$2:$G$50,MATCH($A16,Definitions!$A$2:$A$50,0))))&lt;=0,"On track",IF(IF(INDEX(Definitions!$E$2:$E$50,MATCH($A16,Definitions!$A$2:$A$50,0))="up",(SUMIFS(Data!$D$2:$D$2000,Data!$A$2:$A$2000,J$15,Data!$B$2:$B$2000,$A16)-SUMIFS(Data!$C$2:$C$2000,Data!$A$2:$A$2000,J$15,Data!$B$2:$B$2000,$A16))/ABS(SUMIFS(Data!$D$2:$D$2000,Data!$A$2:$A$2000,J$15,Data!$B$2:$B$2000,$A16)),IF(INDEX(Definitions!$E$2:$E$50,MATCH($A16,Definitions!$A$2:$A$50,0))="down",(SUMIFS(Data!$C$2:$C$2000,Data!$A$2:$A$2000,J$15,Data!$B$2:$B$2000,$A16)-SUMIFS(Data!$D$2:$D$2000,Data!$A$2:$A$2000,J$15,Data!$B$2:$B$2000,$A16))/ABS(SUMIFS(Data!$D$2:$D$2000,Data!$A$2:$A$2000,J$15,Data!$B$2:$B$2000,$A16)),ABS(SUMIFS(Data!$C$2:$C$2000,Data!$A$2:$A$2000,J$15,Data!$B$2:$B$2000,$A16)-SUMIFS(Data!$D$2:$D$2000,Data!$A$2:$A$2000,J$15,Data!$B$2:$B$2000,$A16))/ABS(SUMIFS(Data!$D$2:$D$2000,Data!$A$2:$A$2000,J$15,Data!$B$2:$B$2000,$A16))-INDEX(Definitions!$G$2:$G$50,MATCH($A16,Definitions!$A$2:$A$50,0))))&lt;=INDEX(Definitions!$F$2:$F$50,MATCH($A16,Definitions!$A$2:$A$50,0)),"Watch","Off track"))))</f>
        <v/>
      </c>
      <c r="K16">
        <f>IF(COUNTIFS(Data!$A$2:$A$2000,K$15,Data!$B$2:$B$2000,$A16)=0,"",IF(SUMIFS(Data!$D$2:$D$2000,Data!$A$2:$A$2000,K$15,Data!$B$2:$B$2000,$A16)=0,"No target",IF(IF(INDEX(Definitions!$E$2:$E$50,MATCH($A16,Definitions!$A$2:$A$50,0))="up",(SUMIFS(Data!$D$2:$D$2000,Data!$A$2:$A$2000,K$15,Data!$B$2:$B$2000,$A16)-SUMIFS(Data!$C$2:$C$2000,Data!$A$2:$A$2000,K$15,Data!$B$2:$B$2000,$A16))/ABS(SUMIFS(Data!$D$2:$D$2000,Data!$A$2:$A$2000,K$15,Data!$B$2:$B$2000,$A16)),IF(INDEX(Definitions!$E$2:$E$50,MATCH($A16,Definitions!$A$2:$A$50,0))="down",(SUMIFS(Data!$C$2:$C$2000,Data!$A$2:$A$2000,K$15,Data!$B$2:$B$2000,$A16)-SUMIFS(Data!$D$2:$D$2000,Data!$A$2:$A$2000,K$15,Data!$B$2:$B$2000,$A16))/ABS(SUMIFS(Data!$D$2:$D$2000,Data!$A$2:$A$2000,K$15,Data!$B$2:$B$2000,$A16)),ABS(SUMIFS(Data!$C$2:$C$2000,Data!$A$2:$A$2000,K$15,Data!$B$2:$B$2000,$A16)-SUMIFS(Data!$D$2:$D$2000,Data!$A$2:$A$2000,K$15,Data!$B$2:$B$2000,$A16))/ABS(SUMIFS(Data!$D$2:$D$2000,Data!$A$2:$A$2000,K$15,Data!$B$2:$B$2000,$A16))-INDEX(Definitions!$G$2:$G$50,MATCH($A16,Definitions!$A$2:$A$50,0))))&lt;=0,"On track",IF(IF(INDEX(Definitions!$E$2:$E$50,MATCH($A16,Definitions!$A$2:$A$50,0))="up",(SUMIFS(Data!$D$2:$D$2000,Data!$A$2:$A$2000,K$15,Data!$B$2:$B$2000,$A16)-SUMIFS(Data!$C$2:$C$2000,Data!$A$2:$A$2000,K$15,Data!$B$2:$B$2000,$A16))/ABS(SUMIFS(Data!$D$2:$D$2000,Data!$A$2:$A$2000,K$15,Data!$B$2:$B$2000,$A16)),IF(INDEX(Definitions!$E$2:$E$50,MATCH($A16,Definitions!$A$2:$A$50,0))="down",(SUMIFS(Data!$C$2:$C$2000,Data!$A$2:$A$2000,K$15,Data!$B$2:$B$2000,$A16)-SUMIFS(Data!$D$2:$D$2000,Data!$A$2:$A$2000,K$15,Data!$B$2:$B$2000,$A16))/ABS(SUMIFS(Data!$D$2:$D$2000,Data!$A$2:$A$2000,K$15,Data!$B$2:$B$2000,$A16)),ABS(SUMIFS(Data!$C$2:$C$2000,Data!$A$2:$A$2000,K$15,Data!$B$2:$B$2000,$A16)-SUMIFS(Data!$D$2:$D$2000,Data!$A$2:$A$2000,K$15,Data!$B$2:$B$2000,$A16))/ABS(SUMIFS(Data!$D$2:$D$2000,Data!$A$2:$A$2000,K$15,Data!$B$2:$B$2000,$A16))-INDEX(Definitions!$G$2:$G$50,MATCH($A16,Definitions!$A$2:$A$50,0))))&lt;=INDEX(Definitions!$F$2:$F$50,MATCH($A16,Definitions!$A$2:$A$50,0)),"Watch","Off track"))))</f>
        <v/>
      </c>
      <c r="L16">
        <f>IF(COUNTIFS(Data!$A$2:$A$2000,L$15,Data!$B$2:$B$2000,$A16)=0,"",IF(SUMIFS(Data!$D$2:$D$2000,Data!$A$2:$A$2000,L$15,Data!$B$2:$B$2000,$A16)=0,"No target",IF(IF(INDEX(Definitions!$E$2:$E$50,MATCH($A16,Definitions!$A$2:$A$50,0))="up",(SUMIFS(Data!$D$2:$D$2000,Data!$A$2:$A$2000,L$15,Data!$B$2:$B$2000,$A16)-SUMIFS(Data!$C$2:$C$2000,Data!$A$2:$A$2000,L$15,Data!$B$2:$B$2000,$A16))/ABS(SUMIFS(Data!$D$2:$D$2000,Data!$A$2:$A$2000,L$15,Data!$B$2:$B$2000,$A16)),IF(INDEX(Definitions!$E$2:$E$50,MATCH($A16,Definitions!$A$2:$A$50,0))="down",(SUMIFS(Data!$C$2:$C$2000,Data!$A$2:$A$2000,L$15,Data!$B$2:$B$2000,$A16)-SUMIFS(Data!$D$2:$D$2000,Data!$A$2:$A$2000,L$15,Data!$B$2:$B$2000,$A16))/ABS(SUMIFS(Data!$D$2:$D$2000,Data!$A$2:$A$2000,L$15,Data!$B$2:$B$2000,$A16)),ABS(SUMIFS(Data!$C$2:$C$2000,Data!$A$2:$A$2000,L$15,Data!$B$2:$B$2000,$A16)-SUMIFS(Data!$D$2:$D$2000,Data!$A$2:$A$2000,L$15,Data!$B$2:$B$2000,$A16))/ABS(SUMIFS(Data!$D$2:$D$2000,Data!$A$2:$A$2000,L$15,Data!$B$2:$B$2000,$A16))-INDEX(Definitions!$G$2:$G$50,MATCH($A16,Definitions!$A$2:$A$50,0))))&lt;=0,"On track",IF(IF(INDEX(Definitions!$E$2:$E$50,MATCH($A16,Definitions!$A$2:$A$50,0))="up",(SUMIFS(Data!$D$2:$D$2000,Data!$A$2:$A$2000,L$15,Data!$B$2:$B$2000,$A16)-SUMIFS(Data!$C$2:$C$2000,Data!$A$2:$A$2000,L$15,Data!$B$2:$B$2000,$A16))/ABS(SUMIFS(Data!$D$2:$D$2000,Data!$A$2:$A$2000,L$15,Data!$B$2:$B$2000,$A16)),IF(INDEX(Definitions!$E$2:$E$50,MATCH($A16,Definitions!$A$2:$A$50,0))="down",(SUMIFS(Data!$C$2:$C$2000,Data!$A$2:$A$2000,L$15,Data!$B$2:$B$2000,$A16)-SUMIFS(Data!$D$2:$D$2000,Data!$A$2:$A$2000,L$15,Data!$B$2:$B$2000,$A16))/ABS(SUMIFS(Data!$D$2:$D$2000,Data!$A$2:$A$2000,L$15,Data!$B$2:$B$2000,$A16)),ABS(SUMIFS(Data!$C$2:$C$2000,Data!$A$2:$A$2000,L$15,Data!$B$2:$B$2000,$A16)-SUMIFS(Data!$D$2:$D$2000,Data!$A$2:$A$2000,L$15,Data!$B$2:$B$2000,$A16))/ABS(SUMIFS(Data!$D$2:$D$2000,Data!$A$2:$A$2000,L$15,Data!$B$2:$B$2000,$A16))-INDEX(Definitions!$G$2:$G$50,MATCH($A16,Definitions!$A$2:$A$50,0))))&lt;=INDEX(Definitions!$F$2:$F$50,MATCH($A16,Definitions!$A$2:$A$50,0)),"Watch","Off track"))))</f>
        <v/>
      </c>
      <c r="M16">
        <f>IF(COUNTIFS(Data!$A$2:$A$2000,M$15,Data!$B$2:$B$2000,$A16)=0,"",IF(SUMIFS(Data!$D$2:$D$2000,Data!$A$2:$A$2000,M$15,Data!$B$2:$B$2000,$A16)=0,"No target",IF(IF(INDEX(Definitions!$E$2:$E$50,MATCH($A16,Definitions!$A$2:$A$50,0))="up",(SUMIFS(Data!$D$2:$D$2000,Data!$A$2:$A$2000,M$15,Data!$B$2:$B$2000,$A16)-SUMIFS(Data!$C$2:$C$2000,Data!$A$2:$A$2000,M$15,Data!$B$2:$B$2000,$A16))/ABS(SUMIFS(Data!$D$2:$D$2000,Data!$A$2:$A$2000,M$15,Data!$B$2:$B$2000,$A16)),IF(INDEX(Definitions!$E$2:$E$50,MATCH($A16,Definitions!$A$2:$A$50,0))="down",(SUMIFS(Data!$C$2:$C$2000,Data!$A$2:$A$2000,M$15,Data!$B$2:$B$2000,$A16)-SUMIFS(Data!$D$2:$D$2000,Data!$A$2:$A$2000,M$15,Data!$B$2:$B$2000,$A16))/ABS(SUMIFS(Data!$D$2:$D$2000,Data!$A$2:$A$2000,M$15,Data!$B$2:$B$2000,$A16)),ABS(SUMIFS(Data!$C$2:$C$2000,Data!$A$2:$A$2000,M$15,Data!$B$2:$B$2000,$A16)-SUMIFS(Data!$D$2:$D$2000,Data!$A$2:$A$2000,M$15,Data!$B$2:$B$2000,$A16))/ABS(SUMIFS(Data!$D$2:$D$2000,Data!$A$2:$A$2000,M$15,Data!$B$2:$B$2000,$A16))-INDEX(Definitions!$G$2:$G$50,MATCH($A16,Definitions!$A$2:$A$50,0))))&lt;=0,"On track",IF(IF(INDEX(Definitions!$E$2:$E$50,MATCH($A16,Definitions!$A$2:$A$50,0))="up",(SUMIFS(Data!$D$2:$D$2000,Data!$A$2:$A$2000,M$15,Data!$B$2:$B$2000,$A16)-SUMIFS(Data!$C$2:$C$2000,Data!$A$2:$A$2000,M$15,Data!$B$2:$B$2000,$A16))/ABS(SUMIFS(Data!$D$2:$D$2000,Data!$A$2:$A$2000,M$15,Data!$B$2:$B$2000,$A16)),IF(INDEX(Definitions!$E$2:$E$50,MATCH($A16,Definitions!$A$2:$A$50,0))="down",(SUMIFS(Data!$C$2:$C$2000,Data!$A$2:$A$2000,M$15,Data!$B$2:$B$2000,$A16)-SUMIFS(Data!$D$2:$D$2000,Data!$A$2:$A$2000,M$15,Data!$B$2:$B$2000,$A16))/ABS(SUMIFS(Data!$D$2:$D$2000,Data!$A$2:$A$2000,M$15,Data!$B$2:$B$2000,$A16)),ABS(SUMIFS(Data!$C$2:$C$2000,Data!$A$2:$A$2000,M$15,Data!$B$2:$B$2000,$A16)-SUMIFS(Data!$D$2:$D$2000,Data!$A$2:$A$2000,M$15,Data!$B$2:$B$2000,$A16))/ABS(SUMIFS(Data!$D$2:$D$2000,Data!$A$2:$A$2000,M$15,Data!$B$2:$B$2000,$A16))-INDEX(Definitions!$G$2:$G$50,MATCH($A16,Definitions!$A$2:$A$50,0))))&lt;=INDEX(Definitions!$F$2:$F$50,MATCH($A16,Definitions!$A$2:$A$50,0)),"Watch","Off track"))))</f>
        <v/>
      </c>
    </row>
    <row r="17">
      <c r="A17">
        <f>Definitions!A3</f>
        <v/>
      </c>
      <c r="B17">
        <f>IF(COUNTIFS(Data!$A$2:$A$2000,B$15,Data!$B$2:$B$2000,$A17)=0,"",IF(SUMIFS(Data!$D$2:$D$2000,Data!$A$2:$A$2000,B$15,Data!$B$2:$B$2000,$A17)=0,"No target",IF(IF(INDEX(Definitions!$E$2:$E$50,MATCH($A17,Definitions!$A$2:$A$50,0))="up",(SUMIFS(Data!$D$2:$D$2000,Data!$A$2:$A$2000,B$15,Data!$B$2:$B$2000,$A17)-SUMIFS(Data!$C$2:$C$2000,Data!$A$2:$A$2000,B$15,Data!$B$2:$B$2000,$A17))/ABS(SUMIFS(Data!$D$2:$D$2000,Data!$A$2:$A$2000,B$15,Data!$B$2:$B$2000,$A17)),IF(INDEX(Definitions!$E$2:$E$50,MATCH($A17,Definitions!$A$2:$A$50,0))="down",(SUMIFS(Data!$C$2:$C$2000,Data!$A$2:$A$2000,B$15,Data!$B$2:$B$2000,$A17)-SUMIFS(Data!$D$2:$D$2000,Data!$A$2:$A$2000,B$15,Data!$B$2:$B$2000,$A17))/ABS(SUMIFS(Data!$D$2:$D$2000,Data!$A$2:$A$2000,B$15,Data!$B$2:$B$2000,$A17)),ABS(SUMIFS(Data!$C$2:$C$2000,Data!$A$2:$A$2000,B$15,Data!$B$2:$B$2000,$A17)-SUMIFS(Data!$D$2:$D$2000,Data!$A$2:$A$2000,B$15,Data!$B$2:$B$2000,$A17))/ABS(SUMIFS(Data!$D$2:$D$2000,Data!$A$2:$A$2000,B$15,Data!$B$2:$B$2000,$A17))-INDEX(Definitions!$G$2:$G$50,MATCH($A17,Definitions!$A$2:$A$50,0))))&lt;=0,"On track",IF(IF(INDEX(Definitions!$E$2:$E$50,MATCH($A17,Definitions!$A$2:$A$50,0))="up",(SUMIFS(Data!$D$2:$D$2000,Data!$A$2:$A$2000,B$15,Data!$B$2:$B$2000,$A17)-SUMIFS(Data!$C$2:$C$2000,Data!$A$2:$A$2000,B$15,Data!$B$2:$B$2000,$A17))/ABS(SUMIFS(Data!$D$2:$D$2000,Data!$A$2:$A$2000,B$15,Data!$B$2:$B$2000,$A17)),IF(INDEX(Definitions!$E$2:$E$50,MATCH($A17,Definitions!$A$2:$A$50,0))="down",(SUMIFS(Data!$C$2:$C$2000,Data!$A$2:$A$2000,B$15,Data!$B$2:$B$2000,$A17)-SUMIFS(Data!$D$2:$D$2000,Data!$A$2:$A$2000,B$15,Data!$B$2:$B$2000,$A17))/ABS(SUMIFS(Data!$D$2:$D$2000,Data!$A$2:$A$2000,B$15,Data!$B$2:$B$2000,$A17)),ABS(SUMIFS(Data!$C$2:$C$2000,Data!$A$2:$A$2000,B$15,Data!$B$2:$B$2000,$A17)-SUMIFS(Data!$D$2:$D$2000,Data!$A$2:$A$2000,B$15,Data!$B$2:$B$2000,$A17))/ABS(SUMIFS(Data!$D$2:$D$2000,Data!$A$2:$A$2000,B$15,Data!$B$2:$B$2000,$A17))-INDEX(Definitions!$G$2:$G$50,MATCH($A17,Definitions!$A$2:$A$50,0))))&lt;=INDEX(Definitions!$F$2:$F$50,MATCH($A17,Definitions!$A$2:$A$50,0)),"Watch","Off track"))))</f>
        <v/>
      </c>
      <c r="C17">
        <f>IF(COUNTIFS(Data!$A$2:$A$2000,C$15,Data!$B$2:$B$2000,$A17)=0,"",IF(SUMIFS(Data!$D$2:$D$2000,Data!$A$2:$A$2000,C$15,Data!$B$2:$B$2000,$A17)=0,"No target",IF(IF(INDEX(Definitions!$E$2:$E$50,MATCH($A17,Definitions!$A$2:$A$50,0))="up",(SUMIFS(Data!$D$2:$D$2000,Data!$A$2:$A$2000,C$15,Data!$B$2:$B$2000,$A17)-SUMIFS(Data!$C$2:$C$2000,Data!$A$2:$A$2000,C$15,Data!$B$2:$B$2000,$A17))/ABS(SUMIFS(Data!$D$2:$D$2000,Data!$A$2:$A$2000,C$15,Data!$B$2:$B$2000,$A17)),IF(INDEX(Definitions!$E$2:$E$50,MATCH($A17,Definitions!$A$2:$A$50,0))="down",(SUMIFS(Data!$C$2:$C$2000,Data!$A$2:$A$2000,C$15,Data!$B$2:$B$2000,$A17)-SUMIFS(Data!$D$2:$D$2000,Data!$A$2:$A$2000,C$15,Data!$B$2:$B$2000,$A17))/ABS(SUMIFS(Data!$D$2:$D$2000,Data!$A$2:$A$2000,C$15,Data!$B$2:$B$2000,$A17)),ABS(SUMIFS(Data!$C$2:$C$2000,Data!$A$2:$A$2000,C$15,Data!$B$2:$B$2000,$A17)-SUMIFS(Data!$D$2:$D$2000,Data!$A$2:$A$2000,C$15,Data!$B$2:$B$2000,$A17))/ABS(SUMIFS(Data!$D$2:$D$2000,Data!$A$2:$A$2000,C$15,Data!$B$2:$B$2000,$A17))-INDEX(Definitions!$G$2:$G$50,MATCH($A17,Definitions!$A$2:$A$50,0))))&lt;=0,"On track",IF(IF(INDEX(Definitions!$E$2:$E$50,MATCH($A17,Definitions!$A$2:$A$50,0))="up",(SUMIFS(Data!$D$2:$D$2000,Data!$A$2:$A$2000,C$15,Data!$B$2:$B$2000,$A17)-SUMIFS(Data!$C$2:$C$2000,Data!$A$2:$A$2000,C$15,Data!$B$2:$B$2000,$A17))/ABS(SUMIFS(Data!$D$2:$D$2000,Data!$A$2:$A$2000,C$15,Data!$B$2:$B$2000,$A17)),IF(INDEX(Definitions!$E$2:$E$50,MATCH($A17,Definitions!$A$2:$A$50,0))="down",(SUMIFS(Data!$C$2:$C$2000,Data!$A$2:$A$2000,C$15,Data!$B$2:$B$2000,$A17)-SUMIFS(Data!$D$2:$D$2000,Data!$A$2:$A$2000,C$15,Data!$B$2:$B$2000,$A17))/ABS(SUMIFS(Data!$D$2:$D$2000,Data!$A$2:$A$2000,C$15,Data!$B$2:$B$2000,$A17)),ABS(SUMIFS(Data!$C$2:$C$2000,Data!$A$2:$A$2000,C$15,Data!$B$2:$B$2000,$A17)-SUMIFS(Data!$D$2:$D$2000,Data!$A$2:$A$2000,C$15,Data!$B$2:$B$2000,$A17))/ABS(SUMIFS(Data!$D$2:$D$2000,Data!$A$2:$A$2000,C$15,Data!$B$2:$B$2000,$A17))-INDEX(Definitions!$G$2:$G$50,MATCH($A17,Definitions!$A$2:$A$50,0))))&lt;=INDEX(Definitions!$F$2:$F$50,MATCH($A17,Definitions!$A$2:$A$50,0)),"Watch","Off track"))))</f>
        <v/>
      </c>
      <c r="D17">
        <f>IF(COUNTIFS(Data!$A$2:$A$2000,D$15,Data!$B$2:$B$2000,$A17)=0,"",IF(SUMIFS(Data!$D$2:$D$2000,Data!$A$2:$A$2000,D$15,Data!$B$2:$B$2000,$A17)=0,"No target",IF(IF(INDEX(Definitions!$E$2:$E$50,MATCH($A17,Definitions!$A$2:$A$50,0))="up",(SUMIFS(Data!$D$2:$D$2000,Data!$A$2:$A$2000,D$15,Data!$B$2:$B$2000,$A17)-SUMIFS(Data!$C$2:$C$2000,Data!$A$2:$A$2000,D$15,Data!$B$2:$B$2000,$A17))/ABS(SUMIFS(Data!$D$2:$D$2000,Data!$A$2:$A$2000,D$15,Data!$B$2:$B$2000,$A17)),IF(INDEX(Definitions!$E$2:$E$50,MATCH($A17,Definitions!$A$2:$A$50,0))="down",(SUMIFS(Data!$C$2:$C$2000,Data!$A$2:$A$2000,D$15,Data!$B$2:$B$2000,$A17)-SUMIFS(Data!$D$2:$D$2000,Data!$A$2:$A$2000,D$15,Data!$B$2:$B$2000,$A17))/ABS(SUMIFS(Data!$D$2:$D$2000,Data!$A$2:$A$2000,D$15,Data!$B$2:$B$2000,$A17)),ABS(SUMIFS(Data!$C$2:$C$2000,Data!$A$2:$A$2000,D$15,Data!$B$2:$B$2000,$A17)-SUMIFS(Data!$D$2:$D$2000,Data!$A$2:$A$2000,D$15,Data!$B$2:$B$2000,$A17))/ABS(SUMIFS(Data!$D$2:$D$2000,Data!$A$2:$A$2000,D$15,Data!$B$2:$B$2000,$A17))-INDEX(Definitions!$G$2:$G$50,MATCH($A17,Definitions!$A$2:$A$50,0))))&lt;=0,"On track",IF(IF(INDEX(Definitions!$E$2:$E$50,MATCH($A17,Definitions!$A$2:$A$50,0))="up",(SUMIFS(Data!$D$2:$D$2000,Data!$A$2:$A$2000,D$15,Data!$B$2:$B$2000,$A17)-SUMIFS(Data!$C$2:$C$2000,Data!$A$2:$A$2000,D$15,Data!$B$2:$B$2000,$A17))/ABS(SUMIFS(Data!$D$2:$D$2000,Data!$A$2:$A$2000,D$15,Data!$B$2:$B$2000,$A17)),IF(INDEX(Definitions!$E$2:$E$50,MATCH($A17,Definitions!$A$2:$A$50,0))="down",(SUMIFS(Data!$C$2:$C$2000,Data!$A$2:$A$2000,D$15,Data!$B$2:$B$2000,$A17)-SUMIFS(Data!$D$2:$D$2000,Data!$A$2:$A$2000,D$15,Data!$B$2:$B$2000,$A17))/ABS(SUMIFS(Data!$D$2:$D$2000,Data!$A$2:$A$2000,D$15,Data!$B$2:$B$2000,$A17)),ABS(SUMIFS(Data!$C$2:$C$2000,Data!$A$2:$A$2000,D$15,Data!$B$2:$B$2000,$A17)-SUMIFS(Data!$D$2:$D$2000,Data!$A$2:$A$2000,D$15,Data!$B$2:$B$2000,$A17))/ABS(SUMIFS(Data!$D$2:$D$2000,Data!$A$2:$A$2000,D$15,Data!$B$2:$B$2000,$A17))-INDEX(Definitions!$G$2:$G$50,MATCH($A17,Definitions!$A$2:$A$50,0))))&lt;=INDEX(Definitions!$F$2:$F$50,MATCH($A17,Definitions!$A$2:$A$50,0)),"Watch","Off track"))))</f>
        <v/>
      </c>
      <c r="E17">
        <f>IF(COUNTIFS(Data!$A$2:$A$2000,E$15,Data!$B$2:$B$2000,$A17)=0,"",IF(SUMIFS(Data!$D$2:$D$2000,Data!$A$2:$A$2000,E$15,Data!$B$2:$B$2000,$A17)=0,"No target",IF(IF(INDEX(Definitions!$E$2:$E$50,MATCH($A17,Definitions!$A$2:$A$50,0))="up",(SUMIFS(Data!$D$2:$D$2000,Data!$A$2:$A$2000,E$15,Data!$B$2:$B$2000,$A17)-SUMIFS(Data!$C$2:$C$2000,Data!$A$2:$A$2000,E$15,Data!$B$2:$B$2000,$A17))/ABS(SUMIFS(Data!$D$2:$D$2000,Data!$A$2:$A$2000,E$15,Data!$B$2:$B$2000,$A17)),IF(INDEX(Definitions!$E$2:$E$50,MATCH($A17,Definitions!$A$2:$A$50,0))="down",(SUMIFS(Data!$C$2:$C$2000,Data!$A$2:$A$2000,E$15,Data!$B$2:$B$2000,$A17)-SUMIFS(Data!$D$2:$D$2000,Data!$A$2:$A$2000,E$15,Data!$B$2:$B$2000,$A17))/ABS(SUMIFS(Data!$D$2:$D$2000,Data!$A$2:$A$2000,E$15,Data!$B$2:$B$2000,$A17)),ABS(SUMIFS(Data!$C$2:$C$2000,Data!$A$2:$A$2000,E$15,Data!$B$2:$B$2000,$A17)-SUMIFS(Data!$D$2:$D$2000,Data!$A$2:$A$2000,E$15,Data!$B$2:$B$2000,$A17))/ABS(SUMIFS(Data!$D$2:$D$2000,Data!$A$2:$A$2000,E$15,Data!$B$2:$B$2000,$A17))-INDEX(Definitions!$G$2:$G$50,MATCH($A17,Definitions!$A$2:$A$50,0))))&lt;=0,"On track",IF(IF(INDEX(Definitions!$E$2:$E$50,MATCH($A17,Definitions!$A$2:$A$50,0))="up",(SUMIFS(Data!$D$2:$D$2000,Data!$A$2:$A$2000,E$15,Data!$B$2:$B$2000,$A17)-SUMIFS(Data!$C$2:$C$2000,Data!$A$2:$A$2000,E$15,Data!$B$2:$B$2000,$A17))/ABS(SUMIFS(Data!$D$2:$D$2000,Data!$A$2:$A$2000,E$15,Data!$B$2:$B$2000,$A17)),IF(INDEX(Definitions!$E$2:$E$50,MATCH($A17,Definitions!$A$2:$A$50,0))="down",(SUMIFS(Data!$C$2:$C$2000,Data!$A$2:$A$2000,E$15,Data!$B$2:$B$2000,$A17)-SUMIFS(Data!$D$2:$D$2000,Data!$A$2:$A$2000,E$15,Data!$B$2:$B$2000,$A17))/ABS(SUMIFS(Data!$D$2:$D$2000,Data!$A$2:$A$2000,E$15,Data!$B$2:$B$2000,$A17)),ABS(SUMIFS(Data!$C$2:$C$2000,Data!$A$2:$A$2000,E$15,Data!$B$2:$B$2000,$A17)-SUMIFS(Data!$D$2:$D$2000,Data!$A$2:$A$2000,E$15,Data!$B$2:$B$2000,$A17))/ABS(SUMIFS(Data!$D$2:$D$2000,Data!$A$2:$A$2000,E$15,Data!$B$2:$B$2000,$A17))-INDEX(Definitions!$G$2:$G$50,MATCH($A17,Definitions!$A$2:$A$50,0))))&lt;=INDEX(Definitions!$F$2:$F$50,MATCH($A17,Definitions!$A$2:$A$50,0)),"Watch","Off track"))))</f>
        <v/>
      </c>
      <c r="F17">
        <f>IF(COUNTIFS(Data!$A$2:$A$2000,F$15,Data!$B$2:$B$2000,$A17)=0,"",IF(SUMIFS(Data!$D$2:$D$2000,Data!$A$2:$A$2000,F$15,Data!$B$2:$B$2000,$A17)=0,"No target",IF(IF(INDEX(Definitions!$E$2:$E$50,MATCH($A17,Definitions!$A$2:$A$50,0))="up",(SUMIFS(Data!$D$2:$D$2000,Data!$A$2:$A$2000,F$15,Data!$B$2:$B$2000,$A17)-SUMIFS(Data!$C$2:$C$2000,Data!$A$2:$A$2000,F$15,Data!$B$2:$B$2000,$A17))/ABS(SUMIFS(Data!$D$2:$D$2000,Data!$A$2:$A$2000,F$15,Data!$B$2:$B$2000,$A17)),IF(INDEX(Definitions!$E$2:$E$50,MATCH($A17,Definitions!$A$2:$A$50,0))="down",(SUMIFS(Data!$C$2:$C$2000,Data!$A$2:$A$2000,F$15,Data!$B$2:$B$2000,$A17)-SUMIFS(Data!$D$2:$D$2000,Data!$A$2:$A$2000,F$15,Data!$B$2:$B$2000,$A17))/ABS(SUMIFS(Data!$D$2:$D$2000,Data!$A$2:$A$2000,F$15,Data!$B$2:$B$2000,$A17)),ABS(SUMIFS(Data!$C$2:$C$2000,Data!$A$2:$A$2000,F$15,Data!$B$2:$B$2000,$A17)-SUMIFS(Data!$D$2:$D$2000,Data!$A$2:$A$2000,F$15,Data!$B$2:$B$2000,$A17))/ABS(SUMIFS(Data!$D$2:$D$2000,Data!$A$2:$A$2000,F$15,Data!$B$2:$B$2000,$A17))-INDEX(Definitions!$G$2:$G$50,MATCH($A17,Definitions!$A$2:$A$50,0))))&lt;=0,"On track",IF(IF(INDEX(Definitions!$E$2:$E$50,MATCH($A17,Definitions!$A$2:$A$50,0))="up",(SUMIFS(Data!$D$2:$D$2000,Data!$A$2:$A$2000,F$15,Data!$B$2:$B$2000,$A17)-SUMIFS(Data!$C$2:$C$2000,Data!$A$2:$A$2000,F$15,Data!$B$2:$B$2000,$A17))/ABS(SUMIFS(Data!$D$2:$D$2000,Data!$A$2:$A$2000,F$15,Data!$B$2:$B$2000,$A17)),IF(INDEX(Definitions!$E$2:$E$50,MATCH($A17,Definitions!$A$2:$A$50,0))="down",(SUMIFS(Data!$C$2:$C$2000,Data!$A$2:$A$2000,F$15,Data!$B$2:$B$2000,$A17)-SUMIFS(Data!$D$2:$D$2000,Data!$A$2:$A$2000,F$15,Data!$B$2:$B$2000,$A17))/ABS(SUMIFS(Data!$D$2:$D$2000,Data!$A$2:$A$2000,F$15,Data!$B$2:$B$2000,$A17)),ABS(SUMIFS(Data!$C$2:$C$2000,Data!$A$2:$A$2000,F$15,Data!$B$2:$B$2000,$A17)-SUMIFS(Data!$D$2:$D$2000,Data!$A$2:$A$2000,F$15,Data!$B$2:$B$2000,$A17))/ABS(SUMIFS(Data!$D$2:$D$2000,Data!$A$2:$A$2000,F$15,Data!$B$2:$B$2000,$A17))-INDEX(Definitions!$G$2:$G$50,MATCH($A17,Definitions!$A$2:$A$50,0))))&lt;=INDEX(Definitions!$F$2:$F$50,MATCH($A17,Definitions!$A$2:$A$50,0)),"Watch","Off track"))))</f>
        <v/>
      </c>
      <c r="G17">
        <f>IF(COUNTIFS(Data!$A$2:$A$2000,G$15,Data!$B$2:$B$2000,$A17)=0,"",IF(SUMIFS(Data!$D$2:$D$2000,Data!$A$2:$A$2000,G$15,Data!$B$2:$B$2000,$A17)=0,"No target",IF(IF(INDEX(Definitions!$E$2:$E$50,MATCH($A17,Definitions!$A$2:$A$50,0))="up",(SUMIFS(Data!$D$2:$D$2000,Data!$A$2:$A$2000,G$15,Data!$B$2:$B$2000,$A17)-SUMIFS(Data!$C$2:$C$2000,Data!$A$2:$A$2000,G$15,Data!$B$2:$B$2000,$A17))/ABS(SUMIFS(Data!$D$2:$D$2000,Data!$A$2:$A$2000,G$15,Data!$B$2:$B$2000,$A17)),IF(INDEX(Definitions!$E$2:$E$50,MATCH($A17,Definitions!$A$2:$A$50,0))="down",(SUMIFS(Data!$C$2:$C$2000,Data!$A$2:$A$2000,G$15,Data!$B$2:$B$2000,$A17)-SUMIFS(Data!$D$2:$D$2000,Data!$A$2:$A$2000,G$15,Data!$B$2:$B$2000,$A17))/ABS(SUMIFS(Data!$D$2:$D$2000,Data!$A$2:$A$2000,G$15,Data!$B$2:$B$2000,$A17)),ABS(SUMIFS(Data!$C$2:$C$2000,Data!$A$2:$A$2000,G$15,Data!$B$2:$B$2000,$A17)-SUMIFS(Data!$D$2:$D$2000,Data!$A$2:$A$2000,G$15,Data!$B$2:$B$2000,$A17))/ABS(SUMIFS(Data!$D$2:$D$2000,Data!$A$2:$A$2000,G$15,Data!$B$2:$B$2000,$A17))-INDEX(Definitions!$G$2:$G$50,MATCH($A17,Definitions!$A$2:$A$50,0))))&lt;=0,"On track",IF(IF(INDEX(Definitions!$E$2:$E$50,MATCH($A17,Definitions!$A$2:$A$50,0))="up",(SUMIFS(Data!$D$2:$D$2000,Data!$A$2:$A$2000,G$15,Data!$B$2:$B$2000,$A17)-SUMIFS(Data!$C$2:$C$2000,Data!$A$2:$A$2000,G$15,Data!$B$2:$B$2000,$A17))/ABS(SUMIFS(Data!$D$2:$D$2000,Data!$A$2:$A$2000,G$15,Data!$B$2:$B$2000,$A17)),IF(INDEX(Definitions!$E$2:$E$50,MATCH($A17,Definitions!$A$2:$A$50,0))="down",(SUMIFS(Data!$C$2:$C$2000,Data!$A$2:$A$2000,G$15,Data!$B$2:$B$2000,$A17)-SUMIFS(Data!$D$2:$D$2000,Data!$A$2:$A$2000,G$15,Data!$B$2:$B$2000,$A17))/ABS(SUMIFS(Data!$D$2:$D$2000,Data!$A$2:$A$2000,G$15,Data!$B$2:$B$2000,$A17)),ABS(SUMIFS(Data!$C$2:$C$2000,Data!$A$2:$A$2000,G$15,Data!$B$2:$B$2000,$A17)-SUMIFS(Data!$D$2:$D$2000,Data!$A$2:$A$2000,G$15,Data!$B$2:$B$2000,$A17))/ABS(SUMIFS(Data!$D$2:$D$2000,Data!$A$2:$A$2000,G$15,Data!$B$2:$B$2000,$A17))-INDEX(Definitions!$G$2:$G$50,MATCH($A17,Definitions!$A$2:$A$50,0))))&lt;=INDEX(Definitions!$F$2:$F$50,MATCH($A17,Definitions!$A$2:$A$50,0)),"Watch","Off track"))))</f>
        <v/>
      </c>
      <c r="H17">
        <f>IF(COUNTIFS(Data!$A$2:$A$2000,H$15,Data!$B$2:$B$2000,$A17)=0,"",IF(SUMIFS(Data!$D$2:$D$2000,Data!$A$2:$A$2000,H$15,Data!$B$2:$B$2000,$A17)=0,"No target",IF(IF(INDEX(Definitions!$E$2:$E$50,MATCH($A17,Definitions!$A$2:$A$50,0))="up",(SUMIFS(Data!$D$2:$D$2000,Data!$A$2:$A$2000,H$15,Data!$B$2:$B$2000,$A17)-SUMIFS(Data!$C$2:$C$2000,Data!$A$2:$A$2000,H$15,Data!$B$2:$B$2000,$A17))/ABS(SUMIFS(Data!$D$2:$D$2000,Data!$A$2:$A$2000,H$15,Data!$B$2:$B$2000,$A17)),IF(INDEX(Definitions!$E$2:$E$50,MATCH($A17,Definitions!$A$2:$A$50,0))="down",(SUMIFS(Data!$C$2:$C$2000,Data!$A$2:$A$2000,H$15,Data!$B$2:$B$2000,$A17)-SUMIFS(Data!$D$2:$D$2000,Data!$A$2:$A$2000,H$15,Data!$B$2:$B$2000,$A17))/ABS(SUMIFS(Data!$D$2:$D$2000,Data!$A$2:$A$2000,H$15,Data!$B$2:$B$2000,$A17)),ABS(SUMIFS(Data!$C$2:$C$2000,Data!$A$2:$A$2000,H$15,Data!$B$2:$B$2000,$A17)-SUMIFS(Data!$D$2:$D$2000,Data!$A$2:$A$2000,H$15,Data!$B$2:$B$2000,$A17))/ABS(SUMIFS(Data!$D$2:$D$2000,Data!$A$2:$A$2000,H$15,Data!$B$2:$B$2000,$A17))-INDEX(Definitions!$G$2:$G$50,MATCH($A17,Definitions!$A$2:$A$50,0))))&lt;=0,"On track",IF(IF(INDEX(Definitions!$E$2:$E$50,MATCH($A17,Definitions!$A$2:$A$50,0))="up",(SUMIFS(Data!$D$2:$D$2000,Data!$A$2:$A$2000,H$15,Data!$B$2:$B$2000,$A17)-SUMIFS(Data!$C$2:$C$2000,Data!$A$2:$A$2000,H$15,Data!$B$2:$B$2000,$A17))/ABS(SUMIFS(Data!$D$2:$D$2000,Data!$A$2:$A$2000,H$15,Data!$B$2:$B$2000,$A17)),IF(INDEX(Definitions!$E$2:$E$50,MATCH($A17,Definitions!$A$2:$A$50,0))="down",(SUMIFS(Data!$C$2:$C$2000,Data!$A$2:$A$2000,H$15,Data!$B$2:$B$2000,$A17)-SUMIFS(Data!$D$2:$D$2000,Data!$A$2:$A$2000,H$15,Data!$B$2:$B$2000,$A17))/ABS(SUMIFS(Data!$D$2:$D$2000,Data!$A$2:$A$2000,H$15,Data!$B$2:$B$2000,$A17)),ABS(SUMIFS(Data!$C$2:$C$2000,Data!$A$2:$A$2000,H$15,Data!$B$2:$B$2000,$A17)-SUMIFS(Data!$D$2:$D$2000,Data!$A$2:$A$2000,H$15,Data!$B$2:$B$2000,$A17))/ABS(SUMIFS(Data!$D$2:$D$2000,Data!$A$2:$A$2000,H$15,Data!$B$2:$B$2000,$A17))-INDEX(Definitions!$G$2:$G$50,MATCH($A17,Definitions!$A$2:$A$50,0))))&lt;=INDEX(Definitions!$F$2:$F$50,MATCH($A17,Definitions!$A$2:$A$50,0)),"Watch","Off track"))))</f>
        <v/>
      </c>
      <c r="I17">
        <f>IF(COUNTIFS(Data!$A$2:$A$2000,I$15,Data!$B$2:$B$2000,$A17)=0,"",IF(SUMIFS(Data!$D$2:$D$2000,Data!$A$2:$A$2000,I$15,Data!$B$2:$B$2000,$A17)=0,"No target",IF(IF(INDEX(Definitions!$E$2:$E$50,MATCH($A17,Definitions!$A$2:$A$50,0))="up",(SUMIFS(Data!$D$2:$D$2000,Data!$A$2:$A$2000,I$15,Data!$B$2:$B$2000,$A17)-SUMIFS(Data!$C$2:$C$2000,Data!$A$2:$A$2000,I$15,Data!$B$2:$B$2000,$A17))/ABS(SUMIFS(Data!$D$2:$D$2000,Data!$A$2:$A$2000,I$15,Data!$B$2:$B$2000,$A17)),IF(INDEX(Definitions!$E$2:$E$50,MATCH($A17,Definitions!$A$2:$A$50,0))="down",(SUMIFS(Data!$C$2:$C$2000,Data!$A$2:$A$2000,I$15,Data!$B$2:$B$2000,$A17)-SUMIFS(Data!$D$2:$D$2000,Data!$A$2:$A$2000,I$15,Data!$B$2:$B$2000,$A17))/ABS(SUMIFS(Data!$D$2:$D$2000,Data!$A$2:$A$2000,I$15,Data!$B$2:$B$2000,$A17)),ABS(SUMIFS(Data!$C$2:$C$2000,Data!$A$2:$A$2000,I$15,Data!$B$2:$B$2000,$A17)-SUMIFS(Data!$D$2:$D$2000,Data!$A$2:$A$2000,I$15,Data!$B$2:$B$2000,$A17))/ABS(SUMIFS(Data!$D$2:$D$2000,Data!$A$2:$A$2000,I$15,Data!$B$2:$B$2000,$A17))-INDEX(Definitions!$G$2:$G$50,MATCH($A17,Definitions!$A$2:$A$50,0))))&lt;=0,"On track",IF(IF(INDEX(Definitions!$E$2:$E$50,MATCH($A17,Definitions!$A$2:$A$50,0))="up",(SUMIFS(Data!$D$2:$D$2000,Data!$A$2:$A$2000,I$15,Data!$B$2:$B$2000,$A17)-SUMIFS(Data!$C$2:$C$2000,Data!$A$2:$A$2000,I$15,Data!$B$2:$B$2000,$A17))/ABS(SUMIFS(Data!$D$2:$D$2000,Data!$A$2:$A$2000,I$15,Data!$B$2:$B$2000,$A17)),IF(INDEX(Definitions!$E$2:$E$50,MATCH($A17,Definitions!$A$2:$A$50,0))="down",(SUMIFS(Data!$C$2:$C$2000,Data!$A$2:$A$2000,I$15,Data!$B$2:$B$2000,$A17)-SUMIFS(Data!$D$2:$D$2000,Data!$A$2:$A$2000,I$15,Data!$B$2:$B$2000,$A17))/ABS(SUMIFS(Data!$D$2:$D$2000,Data!$A$2:$A$2000,I$15,Data!$B$2:$B$2000,$A17)),ABS(SUMIFS(Data!$C$2:$C$2000,Data!$A$2:$A$2000,I$15,Data!$B$2:$B$2000,$A17)-SUMIFS(Data!$D$2:$D$2000,Data!$A$2:$A$2000,I$15,Data!$B$2:$B$2000,$A17))/ABS(SUMIFS(Data!$D$2:$D$2000,Data!$A$2:$A$2000,I$15,Data!$B$2:$B$2000,$A17))-INDEX(Definitions!$G$2:$G$50,MATCH($A17,Definitions!$A$2:$A$50,0))))&lt;=INDEX(Definitions!$F$2:$F$50,MATCH($A17,Definitions!$A$2:$A$50,0)),"Watch","Off track"))))</f>
        <v/>
      </c>
      <c r="J17">
        <f>IF(COUNTIFS(Data!$A$2:$A$2000,J$15,Data!$B$2:$B$2000,$A17)=0,"",IF(SUMIFS(Data!$D$2:$D$2000,Data!$A$2:$A$2000,J$15,Data!$B$2:$B$2000,$A17)=0,"No target",IF(IF(INDEX(Definitions!$E$2:$E$50,MATCH($A17,Definitions!$A$2:$A$50,0))="up",(SUMIFS(Data!$D$2:$D$2000,Data!$A$2:$A$2000,J$15,Data!$B$2:$B$2000,$A17)-SUMIFS(Data!$C$2:$C$2000,Data!$A$2:$A$2000,J$15,Data!$B$2:$B$2000,$A17))/ABS(SUMIFS(Data!$D$2:$D$2000,Data!$A$2:$A$2000,J$15,Data!$B$2:$B$2000,$A17)),IF(INDEX(Definitions!$E$2:$E$50,MATCH($A17,Definitions!$A$2:$A$50,0))="down",(SUMIFS(Data!$C$2:$C$2000,Data!$A$2:$A$2000,J$15,Data!$B$2:$B$2000,$A17)-SUMIFS(Data!$D$2:$D$2000,Data!$A$2:$A$2000,J$15,Data!$B$2:$B$2000,$A17))/ABS(SUMIFS(Data!$D$2:$D$2000,Data!$A$2:$A$2000,J$15,Data!$B$2:$B$2000,$A17)),ABS(SUMIFS(Data!$C$2:$C$2000,Data!$A$2:$A$2000,J$15,Data!$B$2:$B$2000,$A17)-SUMIFS(Data!$D$2:$D$2000,Data!$A$2:$A$2000,J$15,Data!$B$2:$B$2000,$A17))/ABS(SUMIFS(Data!$D$2:$D$2000,Data!$A$2:$A$2000,J$15,Data!$B$2:$B$2000,$A17))-INDEX(Definitions!$G$2:$G$50,MATCH($A17,Definitions!$A$2:$A$50,0))))&lt;=0,"On track",IF(IF(INDEX(Definitions!$E$2:$E$50,MATCH($A17,Definitions!$A$2:$A$50,0))="up",(SUMIFS(Data!$D$2:$D$2000,Data!$A$2:$A$2000,J$15,Data!$B$2:$B$2000,$A17)-SUMIFS(Data!$C$2:$C$2000,Data!$A$2:$A$2000,J$15,Data!$B$2:$B$2000,$A17))/ABS(SUMIFS(Data!$D$2:$D$2000,Data!$A$2:$A$2000,J$15,Data!$B$2:$B$2000,$A17)),IF(INDEX(Definitions!$E$2:$E$50,MATCH($A17,Definitions!$A$2:$A$50,0))="down",(SUMIFS(Data!$C$2:$C$2000,Data!$A$2:$A$2000,J$15,Data!$B$2:$B$2000,$A17)-SUMIFS(Data!$D$2:$D$2000,Data!$A$2:$A$2000,J$15,Data!$B$2:$B$2000,$A17))/ABS(SUMIFS(Data!$D$2:$D$2000,Data!$A$2:$A$2000,J$15,Data!$B$2:$B$2000,$A17)),ABS(SUMIFS(Data!$C$2:$C$2000,Data!$A$2:$A$2000,J$15,Data!$B$2:$B$2000,$A17)-SUMIFS(Data!$D$2:$D$2000,Data!$A$2:$A$2000,J$15,Data!$B$2:$B$2000,$A17))/ABS(SUMIFS(Data!$D$2:$D$2000,Data!$A$2:$A$2000,J$15,Data!$B$2:$B$2000,$A17))-INDEX(Definitions!$G$2:$G$50,MATCH($A17,Definitions!$A$2:$A$50,0))))&lt;=INDEX(Definitions!$F$2:$F$50,MATCH($A17,Definitions!$A$2:$A$50,0)),"Watch","Off track"))))</f>
        <v/>
      </c>
      <c r="K17">
        <f>IF(COUNTIFS(Data!$A$2:$A$2000,K$15,Data!$B$2:$B$2000,$A17)=0,"",IF(SUMIFS(Data!$D$2:$D$2000,Data!$A$2:$A$2000,K$15,Data!$B$2:$B$2000,$A17)=0,"No target",IF(IF(INDEX(Definitions!$E$2:$E$50,MATCH($A17,Definitions!$A$2:$A$50,0))="up",(SUMIFS(Data!$D$2:$D$2000,Data!$A$2:$A$2000,K$15,Data!$B$2:$B$2000,$A17)-SUMIFS(Data!$C$2:$C$2000,Data!$A$2:$A$2000,K$15,Data!$B$2:$B$2000,$A17))/ABS(SUMIFS(Data!$D$2:$D$2000,Data!$A$2:$A$2000,K$15,Data!$B$2:$B$2000,$A17)),IF(INDEX(Definitions!$E$2:$E$50,MATCH($A17,Definitions!$A$2:$A$50,0))="down",(SUMIFS(Data!$C$2:$C$2000,Data!$A$2:$A$2000,K$15,Data!$B$2:$B$2000,$A17)-SUMIFS(Data!$D$2:$D$2000,Data!$A$2:$A$2000,K$15,Data!$B$2:$B$2000,$A17))/ABS(SUMIFS(Data!$D$2:$D$2000,Data!$A$2:$A$2000,K$15,Data!$B$2:$B$2000,$A17)),ABS(SUMIFS(Data!$C$2:$C$2000,Data!$A$2:$A$2000,K$15,Data!$B$2:$B$2000,$A17)-SUMIFS(Data!$D$2:$D$2000,Data!$A$2:$A$2000,K$15,Data!$B$2:$B$2000,$A17))/ABS(SUMIFS(Data!$D$2:$D$2000,Data!$A$2:$A$2000,K$15,Data!$B$2:$B$2000,$A17))-INDEX(Definitions!$G$2:$G$50,MATCH($A17,Definitions!$A$2:$A$50,0))))&lt;=0,"On track",IF(IF(INDEX(Definitions!$E$2:$E$50,MATCH($A17,Definitions!$A$2:$A$50,0))="up",(SUMIFS(Data!$D$2:$D$2000,Data!$A$2:$A$2000,K$15,Data!$B$2:$B$2000,$A17)-SUMIFS(Data!$C$2:$C$2000,Data!$A$2:$A$2000,K$15,Data!$B$2:$B$2000,$A17))/ABS(SUMIFS(Data!$D$2:$D$2000,Data!$A$2:$A$2000,K$15,Data!$B$2:$B$2000,$A17)),IF(INDEX(Definitions!$E$2:$E$50,MATCH($A17,Definitions!$A$2:$A$50,0))="down",(SUMIFS(Data!$C$2:$C$2000,Data!$A$2:$A$2000,K$15,Data!$B$2:$B$2000,$A17)-SUMIFS(Data!$D$2:$D$2000,Data!$A$2:$A$2000,K$15,Data!$B$2:$B$2000,$A17))/ABS(SUMIFS(Data!$D$2:$D$2000,Data!$A$2:$A$2000,K$15,Data!$B$2:$B$2000,$A17)),ABS(SUMIFS(Data!$C$2:$C$2000,Data!$A$2:$A$2000,K$15,Data!$B$2:$B$2000,$A17)-SUMIFS(Data!$D$2:$D$2000,Data!$A$2:$A$2000,K$15,Data!$B$2:$B$2000,$A17))/ABS(SUMIFS(Data!$D$2:$D$2000,Data!$A$2:$A$2000,K$15,Data!$B$2:$B$2000,$A17))-INDEX(Definitions!$G$2:$G$50,MATCH($A17,Definitions!$A$2:$A$50,0))))&lt;=INDEX(Definitions!$F$2:$F$50,MATCH($A17,Definitions!$A$2:$A$50,0)),"Watch","Off track"))))</f>
        <v/>
      </c>
      <c r="L17">
        <f>IF(COUNTIFS(Data!$A$2:$A$2000,L$15,Data!$B$2:$B$2000,$A17)=0,"",IF(SUMIFS(Data!$D$2:$D$2000,Data!$A$2:$A$2000,L$15,Data!$B$2:$B$2000,$A17)=0,"No target",IF(IF(INDEX(Definitions!$E$2:$E$50,MATCH($A17,Definitions!$A$2:$A$50,0))="up",(SUMIFS(Data!$D$2:$D$2000,Data!$A$2:$A$2000,L$15,Data!$B$2:$B$2000,$A17)-SUMIFS(Data!$C$2:$C$2000,Data!$A$2:$A$2000,L$15,Data!$B$2:$B$2000,$A17))/ABS(SUMIFS(Data!$D$2:$D$2000,Data!$A$2:$A$2000,L$15,Data!$B$2:$B$2000,$A17)),IF(INDEX(Definitions!$E$2:$E$50,MATCH($A17,Definitions!$A$2:$A$50,0))="down",(SUMIFS(Data!$C$2:$C$2000,Data!$A$2:$A$2000,L$15,Data!$B$2:$B$2000,$A17)-SUMIFS(Data!$D$2:$D$2000,Data!$A$2:$A$2000,L$15,Data!$B$2:$B$2000,$A17))/ABS(SUMIFS(Data!$D$2:$D$2000,Data!$A$2:$A$2000,L$15,Data!$B$2:$B$2000,$A17)),ABS(SUMIFS(Data!$C$2:$C$2000,Data!$A$2:$A$2000,L$15,Data!$B$2:$B$2000,$A17)-SUMIFS(Data!$D$2:$D$2000,Data!$A$2:$A$2000,L$15,Data!$B$2:$B$2000,$A17))/ABS(SUMIFS(Data!$D$2:$D$2000,Data!$A$2:$A$2000,L$15,Data!$B$2:$B$2000,$A17))-INDEX(Definitions!$G$2:$G$50,MATCH($A17,Definitions!$A$2:$A$50,0))))&lt;=0,"On track",IF(IF(INDEX(Definitions!$E$2:$E$50,MATCH($A17,Definitions!$A$2:$A$50,0))="up",(SUMIFS(Data!$D$2:$D$2000,Data!$A$2:$A$2000,L$15,Data!$B$2:$B$2000,$A17)-SUMIFS(Data!$C$2:$C$2000,Data!$A$2:$A$2000,L$15,Data!$B$2:$B$2000,$A17))/ABS(SUMIFS(Data!$D$2:$D$2000,Data!$A$2:$A$2000,L$15,Data!$B$2:$B$2000,$A17)),IF(INDEX(Definitions!$E$2:$E$50,MATCH($A17,Definitions!$A$2:$A$50,0))="down",(SUMIFS(Data!$C$2:$C$2000,Data!$A$2:$A$2000,L$15,Data!$B$2:$B$2000,$A17)-SUMIFS(Data!$D$2:$D$2000,Data!$A$2:$A$2000,L$15,Data!$B$2:$B$2000,$A17))/ABS(SUMIFS(Data!$D$2:$D$2000,Data!$A$2:$A$2000,L$15,Data!$B$2:$B$2000,$A17)),ABS(SUMIFS(Data!$C$2:$C$2000,Data!$A$2:$A$2000,L$15,Data!$B$2:$B$2000,$A17)-SUMIFS(Data!$D$2:$D$2000,Data!$A$2:$A$2000,L$15,Data!$B$2:$B$2000,$A17))/ABS(SUMIFS(Data!$D$2:$D$2000,Data!$A$2:$A$2000,L$15,Data!$B$2:$B$2000,$A17))-INDEX(Definitions!$G$2:$G$50,MATCH($A17,Definitions!$A$2:$A$50,0))))&lt;=INDEX(Definitions!$F$2:$F$50,MATCH($A17,Definitions!$A$2:$A$50,0)),"Watch","Off track"))))</f>
        <v/>
      </c>
      <c r="M17">
        <f>IF(COUNTIFS(Data!$A$2:$A$2000,M$15,Data!$B$2:$B$2000,$A17)=0,"",IF(SUMIFS(Data!$D$2:$D$2000,Data!$A$2:$A$2000,M$15,Data!$B$2:$B$2000,$A17)=0,"No target",IF(IF(INDEX(Definitions!$E$2:$E$50,MATCH($A17,Definitions!$A$2:$A$50,0))="up",(SUMIFS(Data!$D$2:$D$2000,Data!$A$2:$A$2000,M$15,Data!$B$2:$B$2000,$A17)-SUMIFS(Data!$C$2:$C$2000,Data!$A$2:$A$2000,M$15,Data!$B$2:$B$2000,$A17))/ABS(SUMIFS(Data!$D$2:$D$2000,Data!$A$2:$A$2000,M$15,Data!$B$2:$B$2000,$A17)),IF(INDEX(Definitions!$E$2:$E$50,MATCH($A17,Definitions!$A$2:$A$50,0))="down",(SUMIFS(Data!$C$2:$C$2000,Data!$A$2:$A$2000,M$15,Data!$B$2:$B$2000,$A17)-SUMIFS(Data!$D$2:$D$2000,Data!$A$2:$A$2000,M$15,Data!$B$2:$B$2000,$A17))/ABS(SUMIFS(Data!$D$2:$D$2000,Data!$A$2:$A$2000,M$15,Data!$B$2:$B$2000,$A17)),ABS(SUMIFS(Data!$C$2:$C$2000,Data!$A$2:$A$2000,M$15,Data!$B$2:$B$2000,$A17)-SUMIFS(Data!$D$2:$D$2000,Data!$A$2:$A$2000,M$15,Data!$B$2:$B$2000,$A17))/ABS(SUMIFS(Data!$D$2:$D$2000,Data!$A$2:$A$2000,M$15,Data!$B$2:$B$2000,$A17))-INDEX(Definitions!$G$2:$G$50,MATCH($A17,Definitions!$A$2:$A$50,0))))&lt;=0,"On track",IF(IF(INDEX(Definitions!$E$2:$E$50,MATCH($A17,Definitions!$A$2:$A$50,0))="up",(SUMIFS(Data!$D$2:$D$2000,Data!$A$2:$A$2000,M$15,Data!$B$2:$B$2000,$A17)-SUMIFS(Data!$C$2:$C$2000,Data!$A$2:$A$2000,M$15,Data!$B$2:$B$2000,$A17))/ABS(SUMIFS(Data!$D$2:$D$2000,Data!$A$2:$A$2000,M$15,Data!$B$2:$B$2000,$A17)),IF(INDEX(Definitions!$E$2:$E$50,MATCH($A17,Definitions!$A$2:$A$50,0))="down",(SUMIFS(Data!$C$2:$C$2000,Data!$A$2:$A$2000,M$15,Data!$B$2:$B$2000,$A17)-SUMIFS(Data!$D$2:$D$2000,Data!$A$2:$A$2000,M$15,Data!$B$2:$B$2000,$A17))/ABS(SUMIFS(Data!$D$2:$D$2000,Data!$A$2:$A$2000,M$15,Data!$B$2:$B$2000,$A17)),ABS(SUMIFS(Data!$C$2:$C$2000,Data!$A$2:$A$2000,M$15,Data!$B$2:$B$2000,$A17)-SUMIFS(Data!$D$2:$D$2000,Data!$A$2:$A$2000,M$15,Data!$B$2:$B$2000,$A17))/ABS(SUMIFS(Data!$D$2:$D$2000,Data!$A$2:$A$2000,M$15,Data!$B$2:$B$2000,$A17))-INDEX(Definitions!$G$2:$G$50,MATCH($A17,Definitions!$A$2:$A$50,0))))&lt;=INDEX(Definitions!$F$2:$F$50,MATCH($A17,Definitions!$A$2:$A$50,0)),"Watch","Off track"))))</f>
        <v/>
      </c>
    </row>
    <row r="18">
      <c r="A18">
        <f>Definitions!A4</f>
        <v/>
      </c>
      <c r="B18">
        <f>IF(COUNTIFS(Data!$A$2:$A$2000,B$15,Data!$B$2:$B$2000,$A18)=0,"",IF(SUMIFS(Data!$D$2:$D$2000,Data!$A$2:$A$2000,B$15,Data!$B$2:$B$2000,$A18)=0,"No target",IF(IF(INDEX(Definitions!$E$2:$E$50,MATCH($A18,Definitions!$A$2:$A$50,0))="up",(SUMIFS(Data!$D$2:$D$2000,Data!$A$2:$A$2000,B$15,Data!$B$2:$B$2000,$A18)-SUMIFS(Data!$C$2:$C$2000,Data!$A$2:$A$2000,B$15,Data!$B$2:$B$2000,$A18))/ABS(SUMIFS(Data!$D$2:$D$2000,Data!$A$2:$A$2000,B$15,Data!$B$2:$B$2000,$A18)),IF(INDEX(Definitions!$E$2:$E$50,MATCH($A18,Definitions!$A$2:$A$50,0))="down",(SUMIFS(Data!$C$2:$C$2000,Data!$A$2:$A$2000,B$15,Data!$B$2:$B$2000,$A18)-SUMIFS(Data!$D$2:$D$2000,Data!$A$2:$A$2000,B$15,Data!$B$2:$B$2000,$A18))/ABS(SUMIFS(Data!$D$2:$D$2000,Data!$A$2:$A$2000,B$15,Data!$B$2:$B$2000,$A18)),ABS(SUMIFS(Data!$C$2:$C$2000,Data!$A$2:$A$2000,B$15,Data!$B$2:$B$2000,$A18)-SUMIFS(Data!$D$2:$D$2000,Data!$A$2:$A$2000,B$15,Data!$B$2:$B$2000,$A18))/ABS(SUMIFS(Data!$D$2:$D$2000,Data!$A$2:$A$2000,B$15,Data!$B$2:$B$2000,$A18))-INDEX(Definitions!$G$2:$G$50,MATCH($A18,Definitions!$A$2:$A$50,0))))&lt;=0,"On track",IF(IF(INDEX(Definitions!$E$2:$E$50,MATCH($A18,Definitions!$A$2:$A$50,0))="up",(SUMIFS(Data!$D$2:$D$2000,Data!$A$2:$A$2000,B$15,Data!$B$2:$B$2000,$A18)-SUMIFS(Data!$C$2:$C$2000,Data!$A$2:$A$2000,B$15,Data!$B$2:$B$2000,$A18))/ABS(SUMIFS(Data!$D$2:$D$2000,Data!$A$2:$A$2000,B$15,Data!$B$2:$B$2000,$A18)),IF(INDEX(Definitions!$E$2:$E$50,MATCH($A18,Definitions!$A$2:$A$50,0))="down",(SUMIFS(Data!$C$2:$C$2000,Data!$A$2:$A$2000,B$15,Data!$B$2:$B$2000,$A18)-SUMIFS(Data!$D$2:$D$2000,Data!$A$2:$A$2000,B$15,Data!$B$2:$B$2000,$A18))/ABS(SUMIFS(Data!$D$2:$D$2000,Data!$A$2:$A$2000,B$15,Data!$B$2:$B$2000,$A18)),ABS(SUMIFS(Data!$C$2:$C$2000,Data!$A$2:$A$2000,B$15,Data!$B$2:$B$2000,$A18)-SUMIFS(Data!$D$2:$D$2000,Data!$A$2:$A$2000,B$15,Data!$B$2:$B$2000,$A18))/ABS(SUMIFS(Data!$D$2:$D$2000,Data!$A$2:$A$2000,B$15,Data!$B$2:$B$2000,$A18))-INDEX(Definitions!$G$2:$G$50,MATCH($A18,Definitions!$A$2:$A$50,0))))&lt;=INDEX(Definitions!$F$2:$F$50,MATCH($A18,Definitions!$A$2:$A$50,0)),"Watch","Off track"))))</f>
        <v/>
      </c>
      <c r="C18">
        <f>IF(COUNTIFS(Data!$A$2:$A$2000,C$15,Data!$B$2:$B$2000,$A18)=0,"",IF(SUMIFS(Data!$D$2:$D$2000,Data!$A$2:$A$2000,C$15,Data!$B$2:$B$2000,$A18)=0,"No target",IF(IF(INDEX(Definitions!$E$2:$E$50,MATCH($A18,Definitions!$A$2:$A$50,0))="up",(SUMIFS(Data!$D$2:$D$2000,Data!$A$2:$A$2000,C$15,Data!$B$2:$B$2000,$A18)-SUMIFS(Data!$C$2:$C$2000,Data!$A$2:$A$2000,C$15,Data!$B$2:$B$2000,$A18))/ABS(SUMIFS(Data!$D$2:$D$2000,Data!$A$2:$A$2000,C$15,Data!$B$2:$B$2000,$A18)),IF(INDEX(Definitions!$E$2:$E$50,MATCH($A18,Definitions!$A$2:$A$50,0))="down",(SUMIFS(Data!$C$2:$C$2000,Data!$A$2:$A$2000,C$15,Data!$B$2:$B$2000,$A18)-SUMIFS(Data!$D$2:$D$2000,Data!$A$2:$A$2000,C$15,Data!$B$2:$B$2000,$A18))/ABS(SUMIFS(Data!$D$2:$D$2000,Data!$A$2:$A$2000,C$15,Data!$B$2:$B$2000,$A18)),ABS(SUMIFS(Data!$C$2:$C$2000,Data!$A$2:$A$2000,C$15,Data!$B$2:$B$2000,$A18)-SUMIFS(Data!$D$2:$D$2000,Data!$A$2:$A$2000,C$15,Data!$B$2:$B$2000,$A18))/ABS(SUMIFS(Data!$D$2:$D$2000,Data!$A$2:$A$2000,C$15,Data!$B$2:$B$2000,$A18))-INDEX(Definitions!$G$2:$G$50,MATCH($A18,Definitions!$A$2:$A$50,0))))&lt;=0,"On track",IF(IF(INDEX(Definitions!$E$2:$E$50,MATCH($A18,Definitions!$A$2:$A$50,0))="up",(SUMIFS(Data!$D$2:$D$2000,Data!$A$2:$A$2000,C$15,Data!$B$2:$B$2000,$A18)-SUMIFS(Data!$C$2:$C$2000,Data!$A$2:$A$2000,C$15,Data!$B$2:$B$2000,$A18))/ABS(SUMIFS(Data!$D$2:$D$2000,Data!$A$2:$A$2000,C$15,Data!$B$2:$B$2000,$A18)),IF(INDEX(Definitions!$E$2:$E$50,MATCH($A18,Definitions!$A$2:$A$50,0))="down",(SUMIFS(Data!$C$2:$C$2000,Data!$A$2:$A$2000,C$15,Data!$B$2:$B$2000,$A18)-SUMIFS(Data!$D$2:$D$2000,Data!$A$2:$A$2000,C$15,Data!$B$2:$B$2000,$A18))/ABS(SUMIFS(Data!$D$2:$D$2000,Data!$A$2:$A$2000,C$15,Data!$B$2:$B$2000,$A18)),ABS(SUMIFS(Data!$C$2:$C$2000,Data!$A$2:$A$2000,C$15,Data!$B$2:$B$2000,$A18)-SUMIFS(Data!$D$2:$D$2000,Data!$A$2:$A$2000,C$15,Data!$B$2:$B$2000,$A18))/ABS(SUMIFS(Data!$D$2:$D$2000,Data!$A$2:$A$2000,C$15,Data!$B$2:$B$2000,$A18))-INDEX(Definitions!$G$2:$G$50,MATCH($A18,Definitions!$A$2:$A$50,0))))&lt;=INDEX(Definitions!$F$2:$F$50,MATCH($A18,Definitions!$A$2:$A$50,0)),"Watch","Off track"))))</f>
        <v/>
      </c>
      <c r="D18">
        <f>IF(COUNTIFS(Data!$A$2:$A$2000,D$15,Data!$B$2:$B$2000,$A18)=0,"",IF(SUMIFS(Data!$D$2:$D$2000,Data!$A$2:$A$2000,D$15,Data!$B$2:$B$2000,$A18)=0,"No target",IF(IF(INDEX(Definitions!$E$2:$E$50,MATCH($A18,Definitions!$A$2:$A$50,0))="up",(SUMIFS(Data!$D$2:$D$2000,Data!$A$2:$A$2000,D$15,Data!$B$2:$B$2000,$A18)-SUMIFS(Data!$C$2:$C$2000,Data!$A$2:$A$2000,D$15,Data!$B$2:$B$2000,$A18))/ABS(SUMIFS(Data!$D$2:$D$2000,Data!$A$2:$A$2000,D$15,Data!$B$2:$B$2000,$A18)),IF(INDEX(Definitions!$E$2:$E$50,MATCH($A18,Definitions!$A$2:$A$50,0))="down",(SUMIFS(Data!$C$2:$C$2000,Data!$A$2:$A$2000,D$15,Data!$B$2:$B$2000,$A18)-SUMIFS(Data!$D$2:$D$2000,Data!$A$2:$A$2000,D$15,Data!$B$2:$B$2000,$A18))/ABS(SUMIFS(Data!$D$2:$D$2000,Data!$A$2:$A$2000,D$15,Data!$B$2:$B$2000,$A18)),ABS(SUMIFS(Data!$C$2:$C$2000,Data!$A$2:$A$2000,D$15,Data!$B$2:$B$2000,$A18)-SUMIFS(Data!$D$2:$D$2000,Data!$A$2:$A$2000,D$15,Data!$B$2:$B$2000,$A18))/ABS(SUMIFS(Data!$D$2:$D$2000,Data!$A$2:$A$2000,D$15,Data!$B$2:$B$2000,$A18))-INDEX(Definitions!$G$2:$G$50,MATCH($A18,Definitions!$A$2:$A$50,0))))&lt;=0,"On track",IF(IF(INDEX(Definitions!$E$2:$E$50,MATCH($A18,Definitions!$A$2:$A$50,0))="up",(SUMIFS(Data!$D$2:$D$2000,Data!$A$2:$A$2000,D$15,Data!$B$2:$B$2000,$A18)-SUMIFS(Data!$C$2:$C$2000,Data!$A$2:$A$2000,D$15,Data!$B$2:$B$2000,$A18))/ABS(SUMIFS(Data!$D$2:$D$2000,Data!$A$2:$A$2000,D$15,Data!$B$2:$B$2000,$A18)),IF(INDEX(Definitions!$E$2:$E$50,MATCH($A18,Definitions!$A$2:$A$50,0))="down",(SUMIFS(Data!$C$2:$C$2000,Data!$A$2:$A$2000,D$15,Data!$B$2:$B$2000,$A18)-SUMIFS(Data!$D$2:$D$2000,Data!$A$2:$A$2000,D$15,Data!$B$2:$B$2000,$A18))/ABS(SUMIFS(Data!$D$2:$D$2000,Data!$A$2:$A$2000,D$15,Data!$B$2:$B$2000,$A18)),ABS(SUMIFS(Data!$C$2:$C$2000,Data!$A$2:$A$2000,D$15,Data!$B$2:$B$2000,$A18)-SUMIFS(Data!$D$2:$D$2000,Data!$A$2:$A$2000,D$15,Data!$B$2:$B$2000,$A18))/ABS(SUMIFS(Data!$D$2:$D$2000,Data!$A$2:$A$2000,D$15,Data!$B$2:$B$2000,$A18))-INDEX(Definitions!$G$2:$G$50,MATCH($A18,Definitions!$A$2:$A$50,0))))&lt;=INDEX(Definitions!$F$2:$F$50,MATCH($A18,Definitions!$A$2:$A$50,0)),"Watch","Off track"))))</f>
        <v/>
      </c>
      <c r="E18">
        <f>IF(COUNTIFS(Data!$A$2:$A$2000,E$15,Data!$B$2:$B$2000,$A18)=0,"",IF(SUMIFS(Data!$D$2:$D$2000,Data!$A$2:$A$2000,E$15,Data!$B$2:$B$2000,$A18)=0,"No target",IF(IF(INDEX(Definitions!$E$2:$E$50,MATCH($A18,Definitions!$A$2:$A$50,0))="up",(SUMIFS(Data!$D$2:$D$2000,Data!$A$2:$A$2000,E$15,Data!$B$2:$B$2000,$A18)-SUMIFS(Data!$C$2:$C$2000,Data!$A$2:$A$2000,E$15,Data!$B$2:$B$2000,$A18))/ABS(SUMIFS(Data!$D$2:$D$2000,Data!$A$2:$A$2000,E$15,Data!$B$2:$B$2000,$A18)),IF(INDEX(Definitions!$E$2:$E$50,MATCH($A18,Definitions!$A$2:$A$50,0))="down",(SUMIFS(Data!$C$2:$C$2000,Data!$A$2:$A$2000,E$15,Data!$B$2:$B$2000,$A18)-SUMIFS(Data!$D$2:$D$2000,Data!$A$2:$A$2000,E$15,Data!$B$2:$B$2000,$A18))/ABS(SUMIFS(Data!$D$2:$D$2000,Data!$A$2:$A$2000,E$15,Data!$B$2:$B$2000,$A18)),ABS(SUMIFS(Data!$C$2:$C$2000,Data!$A$2:$A$2000,E$15,Data!$B$2:$B$2000,$A18)-SUMIFS(Data!$D$2:$D$2000,Data!$A$2:$A$2000,E$15,Data!$B$2:$B$2000,$A18))/ABS(SUMIFS(Data!$D$2:$D$2000,Data!$A$2:$A$2000,E$15,Data!$B$2:$B$2000,$A18))-INDEX(Definitions!$G$2:$G$50,MATCH($A18,Definitions!$A$2:$A$50,0))))&lt;=0,"On track",IF(IF(INDEX(Definitions!$E$2:$E$50,MATCH($A18,Definitions!$A$2:$A$50,0))="up",(SUMIFS(Data!$D$2:$D$2000,Data!$A$2:$A$2000,E$15,Data!$B$2:$B$2000,$A18)-SUMIFS(Data!$C$2:$C$2000,Data!$A$2:$A$2000,E$15,Data!$B$2:$B$2000,$A18))/ABS(SUMIFS(Data!$D$2:$D$2000,Data!$A$2:$A$2000,E$15,Data!$B$2:$B$2000,$A18)),IF(INDEX(Definitions!$E$2:$E$50,MATCH($A18,Definitions!$A$2:$A$50,0))="down",(SUMIFS(Data!$C$2:$C$2000,Data!$A$2:$A$2000,E$15,Data!$B$2:$B$2000,$A18)-SUMIFS(Data!$D$2:$D$2000,Data!$A$2:$A$2000,E$15,Data!$B$2:$B$2000,$A18))/ABS(SUMIFS(Data!$D$2:$D$2000,Data!$A$2:$A$2000,E$15,Data!$B$2:$B$2000,$A18)),ABS(SUMIFS(Data!$C$2:$C$2000,Data!$A$2:$A$2000,E$15,Data!$B$2:$B$2000,$A18)-SUMIFS(Data!$D$2:$D$2000,Data!$A$2:$A$2000,E$15,Data!$B$2:$B$2000,$A18))/ABS(SUMIFS(Data!$D$2:$D$2000,Data!$A$2:$A$2000,E$15,Data!$B$2:$B$2000,$A18))-INDEX(Definitions!$G$2:$G$50,MATCH($A18,Definitions!$A$2:$A$50,0))))&lt;=INDEX(Definitions!$F$2:$F$50,MATCH($A18,Definitions!$A$2:$A$50,0)),"Watch","Off track"))))</f>
        <v/>
      </c>
      <c r="F18">
        <f>IF(COUNTIFS(Data!$A$2:$A$2000,F$15,Data!$B$2:$B$2000,$A18)=0,"",IF(SUMIFS(Data!$D$2:$D$2000,Data!$A$2:$A$2000,F$15,Data!$B$2:$B$2000,$A18)=0,"No target",IF(IF(INDEX(Definitions!$E$2:$E$50,MATCH($A18,Definitions!$A$2:$A$50,0))="up",(SUMIFS(Data!$D$2:$D$2000,Data!$A$2:$A$2000,F$15,Data!$B$2:$B$2000,$A18)-SUMIFS(Data!$C$2:$C$2000,Data!$A$2:$A$2000,F$15,Data!$B$2:$B$2000,$A18))/ABS(SUMIFS(Data!$D$2:$D$2000,Data!$A$2:$A$2000,F$15,Data!$B$2:$B$2000,$A18)),IF(INDEX(Definitions!$E$2:$E$50,MATCH($A18,Definitions!$A$2:$A$50,0))="down",(SUMIFS(Data!$C$2:$C$2000,Data!$A$2:$A$2000,F$15,Data!$B$2:$B$2000,$A18)-SUMIFS(Data!$D$2:$D$2000,Data!$A$2:$A$2000,F$15,Data!$B$2:$B$2000,$A18))/ABS(SUMIFS(Data!$D$2:$D$2000,Data!$A$2:$A$2000,F$15,Data!$B$2:$B$2000,$A18)),ABS(SUMIFS(Data!$C$2:$C$2000,Data!$A$2:$A$2000,F$15,Data!$B$2:$B$2000,$A18)-SUMIFS(Data!$D$2:$D$2000,Data!$A$2:$A$2000,F$15,Data!$B$2:$B$2000,$A18))/ABS(SUMIFS(Data!$D$2:$D$2000,Data!$A$2:$A$2000,F$15,Data!$B$2:$B$2000,$A18))-INDEX(Definitions!$G$2:$G$50,MATCH($A18,Definitions!$A$2:$A$50,0))))&lt;=0,"On track",IF(IF(INDEX(Definitions!$E$2:$E$50,MATCH($A18,Definitions!$A$2:$A$50,0))="up",(SUMIFS(Data!$D$2:$D$2000,Data!$A$2:$A$2000,F$15,Data!$B$2:$B$2000,$A18)-SUMIFS(Data!$C$2:$C$2000,Data!$A$2:$A$2000,F$15,Data!$B$2:$B$2000,$A18))/ABS(SUMIFS(Data!$D$2:$D$2000,Data!$A$2:$A$2000,F$15,Data!$B$2:$B$2000,$A18)),IF(INDEX(Definitions!$E$2:$E$50,MATCH($A18,Definitions!$A$2:$A$50,0))="down",(SUMIFS(Data!$C$2:$C$2000,Data!$A$2:$A$2000,F$15,Data!$B$2:$B$2000,$A18)-SUMIFS(Data!$D$2:$D$2000,Data!$A$2:$A$2000,F$15,Data!$B$2:$B$2000,$A18))/ABS(SUMIFS(Data!$D$2:$D$2000,Data!$A$2:$A$2000,F$15,Data!$B$2:$B$2000,$A18)),ABS(SUMIFS(Data!$C$2:$C$2000,Data!$A$2:$A$2000,F$15,Data!$B$2:$B$2000,$A18)-SUMIFS(Data!$D$2:$D$2000,Data!$A$2:$A$2000,F$15,Data!$B$2:$B$2000,$A18))/ABS(SUMIFS(Data!$D$2:$D$2000,Data!$A$2:$A$2000,F$15,Data!$B$2:$B$2000,$A18))-INDEX(Definitions!$G$2:$G$50,MATCH($A18,Definitions!$A$2:$A$50,0))))&lt;=INDEX(Definitions!$F$2:$F$50,MATCH($A18,Definitions!$A$2:$A$50,0)),"Watch","Off track"))))</f>
        <v/>
      </c>
      <c r="G18">
        <f>IF(COUNTIFS(Data!$A$2:$A$2000,G$15,Data!$B$2:$B$2000,$A18)=0,"",IF(SUMIFS(Data!$D$2:$D$2000,Data!$A$2:$A$2000,G$15,Data!$B$2:$B$2000,$A18)=0,"No target",IF(IF(INDEX(Definitions!$E$2:$E$50,MATCH($A18,Definitions!$A$2:$A$50,0))="up",(SUMIFS(Data!$D$2:$D$2000,Data!$A$2:$A$2000,G$15,Data!$B$2:$B$2000,$A18)-SUMIFS(Data!$C$2:$C$2000,Data!$A$2:$A$2000,G$15,Data!$B$2:$B$2000,$A18))/ABS(SUMIFS(Data!$D$2:$D$2000,Data!$A$2:$A$2000,G$15,Data!$B$2:$B$2000,$A18)),IF(INDEX(Definitions!$E$2:$E$50,MATCH($A18,Definitions!$A$2:$A$50,0))="down",(SUMIFS(Data!$C$2:$C$2000,Data!$A$2:$A$2000,G$15,Data!$B$2:$B$2000,$A18)-SUMIFS(Data!$D$2:$D$2000,Data!$A$2:$A$2000,G$15,Data!$B$2:$B$2000,$A18))/ABS(SUMIFS(Data!$D$2:$D$2000,Data!$A$2:$A$2000,G$15,Data!$B$2:$B$2000,$A18)),ABS(SUMIFS(Data!$C$2:$C$2000,Data!$A$2:$A$2000,G$15,Data!$B$2:$B$2000,$A18)-SUMIFS(Data!$D$2:$D$2000,Data!$A$2:$A$2000,G$15,Data!$B$2:$B$2000,$A18))/ABS(SUMIFS(Data!$D$2:$D$2000,Data!$A$2:$A$2000,G$15,Data!$B$2:$B$2000,$A18))-INDEX(Definitions!$G$2:$G$50,MATCH($A18,Definitions!$A$2:$A$50,0))))&lt;=0,"On track",IF(IF(INDEX(Definitions!$E$2:$E$50,MATCH($A18,Definitions!$A$2:$A$50,0))="up",(SUMIFS(Data!$D$2:$D$2000,Data!$A$2:$A$2000,G$15,Data!$B$2:$B$2000,$A18)-SUMIFS(Data!$C$2:$C$2000,Data!$A$2:$A$2000,G$15,Data!$B$2:$B$2000,$A18))/ABS(SUMIFS(Data!$D$2:$D$2000,Data!$A$2:$A$2000,G$15,Data!$B$2:$B$2000,$A18)),IF(INDEX(Definitions!$E$2:$E$50,MATCH($A18,Definitions!$A$2:$A$50,0))="down",(SUMIFS(Data!$C$2:$C$2000,Data!$A$2:$A$2000,G$15,Data!$B$2:$B$2000,$A18)-SUMIFS(Data!$D$2:$D$2000,Data!$A$2:$A$2000,G$15,Data!$B$2:$B$2000,$A18))/ABS(SUMIFS(Data!$D$2:$D$2000,Data!$A$2:$A$2000,G$15,Data!$B$2:$B$2000,$A18)),ABS(SUMIFS(Data!$C$2:$C$2000,Data!$A$2:$A$2000,G$15,Data!$B$2:$B$2000,$A18)-SUMIFS(Data!$D$2:$D$2000,Data!$A$2:$A$2000,G$15,Data!$B$2:$B$2000,$A18))/ABS(SUMIFS(Data!$D$2:$D$2000,Data!$A$2:$A$2000,G$15,Data!$B$2:$B$2000,$A18))-INDEX(Definitions!$G$2:$G$50,MATCH($A18,Definitions!$A$2:$A$50,0))))&lt;=INDEX(Definitions!$F$2:$F$50,MATCH($A18,Definitions!$A$2:$A$50,0)),"Watch","Off track"))))</f>
        <v/>
      </c>
      <c r="H18">
        <f>IF(COUNTIFS(Data!$A$2:$A$2000,H$15,Data!$B$2:$B$2000,$A18)=0,"",IF(SUMIFS(Data!$D$2:$D$2000,Data!$A$2:$A$2000,H$15,Data!$B$2:$B$2000,$A18)=0,"No target",IF(IF(INDEX(Definitions!$E$2:$E$50,MATCH($A18,Definitions!$A$2:$A$50,0))="up",(SUMIFS(Data!$D$2:$D$2000,Data!$A$2:$A$2000,H$15,Data!$B$2:$B$2000,$A18)-SUMIFS(Data!$C$2:$C$2000,Data!$A$2:$A$2000,H$15,Data!$B$2:$B$2000,$A18))/ABS(SUMIFS(Data!$D$2:$D$2000,Data!$A$2:$A$2000,H$15,Data!$B$2:$B$2000,$A18)),IF(INDEX(Definitions!$E$2:$E$50,MATCH($A18,Definitions!$A$2:$A$50,0))="down",(SUMIFS(Data!$C$2:$C$2000,Data!$A$2:$A$2000,H$15,Data!$B$2:$B$2000,$A18)-SUMIFS(Data!$D$2:$D$2000,Data!$A$2:$A$2000,H$15,Data!$B$2:$B$2000,$A18))/ABS(SUMIFS(Data!$D$2:$D$2000,Data!$A$2:$A$2000,H$15,Data!$B$2:$B$2000,$A18)),ABS(SUMIFS(Data!$C$2:$C$2000,Data!$A$2:$A$2000,H$15,Data!$B$2:$B$2000,$A18)-SUMIFS(Data!$D$2:$D$2000,Data!$A$2:$A$2000,H$15,Data!$B$2:$B$2000,$A18))/ABS(SUMIFS(Data!$D$2:$D$2000,Data!$A$2:$A$2000,H$15,Data!$B$2:$B$2000,$A18))-INDEX(Definitions!$G$2:$G$50,MATCH($A18,Definitions!$A$2:$A$50,0))))&lt;=0,"On track",IF(IF(INDEX(Definitions!$E$2:$E$50,MATCH($A18,Definitions!$A$2:$A$50,0))="up",(SUMIFS(Data!$D$2:$D$2000,Data!$A$2:$A$2000,H$15,Data!$B$2:$B$2000,$A18)-SUMIFS(Data!$C$2:$C$2000,Data!$A$2:$A$2000,H$15,Data!$B$2:$B$2000,$A18))/ABS(SUMIFS(Data!$D$2:$D$2000,Data!$A$2:$A$2000,H$15,Data!$B$2:$B$2000,$A18)),IF(INDEX(Definitions!$E$2:$E$50,MATCH($A18,Definitions!$A$2:$A$50,0))="down",(SUMIFS(Data!$C$2:$C$2000,Data!$A$2:$A$2000,H$15,Data!$B$2:$B$2000,$A18)-SUMIFS(Data!$D$2:$D$2000,Data!$A$2:$A$2000,H$15,Data!$B$2:$B$2000,$A18))/ABS(SUMIFS(Data!$D$2:$D$2000,Data!$A$2:$A$2000,H$15,Data!$B$2:$B$2000,$A18)),ABS(SUMIFS(Data!$C$2:$C$2000,Data!$A$2:$A$2000,H$15,Data!$B$2:$B$2000,$A18)-SUMIFS(Data!$D$2:$D$2000,Data!$A$2:$A$2000,H$15,Data!$B$2:$B$2000,$A18))/ABS(SUMIFS(Data!$D$2:$D$2000,Data!$A$2:$A$2000,H$15,Data!$B$2:$B$2000,$A18))-INDEX(Definitions!$G$2:$G$50,MATCH($A18,Definitions!$A$2:$A$50,0))))&lt;=INDEX(Definitions!$F$2:$F$50,MATCH($A18,Definitions!$A$2:$A$50,0)),"Watch","Off track"))))</f>
        <v/>
      </c>
      <c r="I18">
        <f>IF(COUNTIFS(Data!$A$2:$A$2000,I$15,Data!$B$2:$B$2000,$A18)=0,"",IF(SUMIFS(Data!$D$2:$D$2000,Data!$A$2:$A$2000,I$15,Data!$B$2:$B$2000,$A18)=0,"No target",IF(IF(INDEX(Definitions!$E$2:$E$50,MATCH($A18,Definitions!$A$2:$A$50,0))="up",(SUMIFS(Data!$D$2:$D$2000,Data!$A$2:$A$2000,I$15,Data!$B$2:$B$2000,$A18)-SUMIFS(Data!$C$2:$C$2000,Data!$A$2:$A$2000,I$15,Data!$B$2:$B$2000,$A18))/ABS(SUMIFS(Data!$D$2:$D$2000,Data!$A$2:$A$2000,I$15,Data!$B$2:$B$2000,$A18)),IF(INDEX(Definitions!$E$2:$E$50,MATCH($A18,Definitions!$A$2:$A$50,0))="down",(SUMIFS(Data!$C$2:$C$2000,Data!$A$2:$A$2000,I$15,Data!$B$2:$B$2000,$A18)-SUMIFS(Data!$D$2:$D$2000,Data!$A$2:$A$2000,I$15,Data!$B$2:$B$2000,$A18))/ABS(SUMIFS(Data!$D$2:$D$2000,Data!$A$2:$A$2000,I$15,Data!$B$2:$B$2000,$A18)),ABS(SUMIFS(Data!$C$2:$C$2000,Data!$A$2:$A$2000,I$15,Data!$B$2:$B$2000,$A18)-SUMIFS(Data!$D$2:$D$2000,Data!$A$2:$A$2000,I$15,Data!$B$2:$B$2000,$A18))/ABS(SUMIFS(Data!$D$2:$D$2000,Data!$A$2:$A$2000,I$15,Data!$B$2:$B$2000,$A18))-INDEX(Definitions!$G$2:$G$50,MATCH($A18,Definitions!$A$2:$A$50,0))))&lt;=0,"On track",IF(IF(INDEX(Definitions!$E$2:$E$50,MATCH($A18,Definitions!$A$2:$A$50,0))="up",(SUMIFS(Data!$D$2:$D$2000,Data!$A$2:$A$2000,I$15,Data!$B$2:$B$2000,$A18)-SUMIFS(Data!$C$2:$C$2000,Data!$A$2:$A$2000,I$15,Data!$B$2:$B$2000,$A18))/ABS(SUMIFS(Data!$D$2:$D$2000,Data!$A$2:$A$2000,I$15,Data!$B$2:$B$2000,$A18)),IF(INDEX(Definitions!$E$2:$E$50,MATCH($A18,Definitions!$A$2:$A$50,0))="down",(SUMIFS(Data!$C$2:$C$2000,Data!$A$2:$A$2000,I$15,Data!$B$2:$B$2000,$A18)-SUMIFS(Data!$D$2:$D$2000,Data!$A$2:$A$2000,I$15,Data!$B$2:$B$2000,$A18))/ABS(SUMIFS(Data!$D$2:$D$2000,Data!$A$2:$A$2000,I$15,Data!$B$2:$B$2000,$A18)),ABS(SUMIFS(Data!$C$2:$C$2000,Data!$A$2:$A$2000,I$15,Data!$B$2:$B$2000,$A18)-SUMIFS(Data!$D$2:$D$2000,Data!$A$2:$A$2000,I$15,Data!$B$2:$B$2000,$A18))/ABS(SUMIFS(Data!$D$2:$D$2000,Data!$A$2:$A$2000,I$15,Data!$B$2:$B$2000,$A18))-INDEX(Definitions!$G$2:$G$50,MATCH($A18,Definitions!$A$2:$A$50,0))))&lt;=INDEX(Definitions!$F$2:$F$50,MATCH($A18,Definitions!$A$2:$A$50,0)),"Watch","Off track"))))</f>
        <v/>
      </c>
      <c r="J18">
        <f>IF(COUNTIFS(Data!$A$2:$A$2000,J$15,Data!$B$2:$B$2000,$A18)=0,"",IF(SUMIFS(Data!$D$2:$D$2000,Data!$A$2:$A$2000,J$15,Data!$B$2:$B$2000,$A18)=0,"No target",IF(IF(INDEX(Definitions!$E$2:$E$50,MATCH($A18,Definitions!$A$2:$A$50,0))="up",(SUMIFS(Data!$D$2:$D$2000,Data!$A$2:$A$2000,J$15,Data!$B$2:$B$2000,$A18)-SUMIFS(Data!$C$2:$C$2000,Data!$A$2:$A$2000,J$15,Data!$B$2:$B$2000,$A18))/ABS(SUMIFS(Data!$D$2:$D$2000,Data!$A$2:$A$2000,J$15,Data!$B$2:$B$2000,$A18)),IF(INDEX(Definitions!$E$2:$E$50,MATCH($A18,Definitions!$A$2:$A$50,0))="down",(SUMIFS(Data!$C$2:$C$2000,Data!$A$2:$A$2000,J$15,Data!$B$2:$B$2000,$A18)-SUMIFS(Data!$D$2:$D$2000,Data!$A$2:$A$2000,J$15,Data!$B$2:$B$2000,$A18))/ABS(SUMIFS(Data!$D$2:$D$2000,Data!$A$2:$A$2000,J$15,Data!$B$2:$B$2000,$A18)),ABS(SUMIFS(Data!$C$2:$C$2000,Data!$A$2:$A$2000,J$15,Data!$B$2:$B$2000,$A18)-SUMIFS(Data!$D$2:$D$2000,Data!$A$2:$A$2000,J$15,Data!$B$2:$B$2000,$A18))/ABS(SUMIFS(Data!$D$2:$D$2000,Data!$A$2:$A$2000,J$15,Data!$B$2:$B$2000,$A18))-INDEX(Definitions!$G$2:$G$50,MATCH($A18,Definitions!$A$2:$A$50,0))))&lt;=0,"On track",IF(IF(INDEX(Definitions!$E$2:$E$50,MATCH($A18,Definitions!$A$2:$A$50,0))="up",(SUMIFS(Data!$D$2:$D$2000,Data!$A$2:$A$2000,J$15,Data!$B$2:$B$2000,$A18)-SUMIFS(Data!$C$2:$C$2000,Data!$A$2:$A$2000,J$15,Data!$B$2:$B$2000,$A18))/ABS(SUMIFS(Data!$D$2:$D$2000,Data!$A$2:$A$2000,J$15,Data!$B$2:$B$2000,$A18)),IF(INDEX(Definitions!$E$2:$E$50,MATCH($A18,Definitions!$A$2:$A$50,0))="down",(SUMIFS(Data!$C$2:$C$2000,Data!$A$2:$A$2000,J$15,Data!$B$2:$B$2000,$A18)-SUMIFS(Data!$D$2:$D$2000,Data!$A$2:$A$2000,J$15,Data!$B$2:$B$2000,$A18))/ABS(SUMIFS(Data!$D$2:$D$2000,Data!$A$2:$A$2000,J$15,Data!$B$2:$B$2000,$A18)),ABS(SUMIFS(Data!$C$2:$C$2000,Data!$A$2:$A$2000,J$15,Data!$B$2:$B$2000,$A18)-SUMIFS(Data!$D$2:$D$2000,Data!$A$2:$A$2000,J$15,Data!$B$2:$B$2000,$A18))/ABS(SUMIFS(Data!$D$2:$D$2000,Data!$A$2:$A$2000,J$15,Data!$B$2:$B$2000,$A18))-INDEX(Definitions!$G$2:$G$50,MATCH($A18,Definitions!$A$2:$A$50,0))))&lt;=INDEX(Definitions!$F$2:$F$50,MATCH($A18,Definitions!$A$2:$A$50,0)),"Watch","Off track"))))</f>
        <v/>
      </c>
      <c r="K18">
        <f>IF(COUNTIFS(Data!$A$2:$A$2000,K$15,Data!$B$2:$B$2000,$A18)=0,"",IF(SUMIFS(Data!$D$2:$D$2000,Data!$A$2:$A$2000,K$15,Data!$B$2:$B$2000,$A18)=0,"No target",IF(IF(INDEX(Definitions!$E$2:$E$50,MATCH($A18,Definitions!$A$2:$A$50,0))="up",(SUMIFS(Data!$D$2:$D$2000,Data!$A$2:$A$2000,K$15,Data!$B$2:$B$2000,$A18)-SUMIFS(Data!$C$2:$C$2000,Data!$A$2:$A$2000,K$15,Data!$B$2:$B$2000,$A18))/ABS(SUMIFS(Data!$D$2:$D$2000,Data!$A$2:$A$2000,K$15,Data!$B$2:$B$2000,$A18)),IF(INDEX(Definitions!$E$2:$E$50,MATCH($A18,Definitions!$A$2:$A$50,0))="down",(SUMIFS(Data!$C$2:$C$2000,Data!$A$2:$A$2000,K$15,Data!$B$2:$B$2000,$A18)-SUMIFS(Data!$D$2:$D$2000,Data!$A$2:$A$2000,K$15,Data!$B$2:$B$2000,$A18))/ABS(SUMIFS(Data!$D$2:$D$2000,Data!$A$2:$A$2000,K$15,Data!$B$2:$B$2000,$A18)),ABS(SUMIFS(Data!$C$2:$C$2000,Data!$A$2:$A$2000,K$15,Data!$B$2:$B$2000,$A18)-SUMIFS(Data!$D$2:$D$2000,Data!$A$2:$A$2000,K$15,Data!$B$2:$B$2000,$A18))/ABS(SUMIFS(Data!$D$2:$D$2000,Data!$A$2:$A$2000,K$15,Data!$B$2:$B$2000,$A18))-INDEX(Definitions!$G$2:$G$50,MATCH($A18,Definitions!$A$2:$A$50,0))))&lt;=0,"On track",IF(IF(INDEX(Definitions!$E$2:$E$50,MATCH($A18,Definitions!$A$2:$A$50,0))="up",(SUMIFS(Data!$D$2:$D$2000,Data!$A$2:$A$2000,K$15,Data!$B$2:$B$2000,$A18)-SUMIFS(Data!$C$2:$C$2000,Data!$A$2:$A$2000,K$15,Data!$B$2:$B$2000,$A18))/ABS(SUMIFS(Data!$D$2:$D$2000,Data!$A$2:$A$2000,K$15,Data!$B$2:$B$2000,$A18)),IF(INDEX(Definitions!$E$2:$E$50,MATCH($A18,Definitions!$A$2:$A$50,0))="down",(SUMIFS(Data!$C$2:$C$2000,Data!$A$2:$A$2000,K$15,Data!$B$2:$B$2000,$A18)-SUMIFS(Data!$D$2:$D$2000,Data!$A$2:$A$2000,K$15,Data!$B$2:$B$2000,$A18))/ABS(SUMIFS(Data!$D$2:$D$2000,Data!$A$2:$A$2000,K$15,Data!$B$2:$B$2000,$A18)),ABS(SUMIFS(Data!$C$2:$C$2000,Data!$A$2:$A$2000,K$15,Data!$B$2:$B$2000,$A18)-SUMIFS(Data!$D$2:$D$2000,Data!$A$2:$A$2000,K$15,Data!$B$2:$B$2000,$A18))/ABS(SUMIFS(Data!$D$2:$D$2000,Data!$A$2:$A$2000,K$15,Data!$B$2:$B$2000,$A18))-INDEX(Definitions!$G$2:$G$50,MATCH($A18,Definitions!$A$2:$A$50,0))))&lt;=INDEX(Definitions!$F$2:$F$50,MATCH($A18,Definitions!$A$2:$A$50,0)),"Watch","Off track"))))</f>
        <v/>
      </c>
      <c r="L18">
        <f>IF(COUNTIFS(Data!$A$2:$A$2000,L$15,Data!$B$2:$B$2000,$A18)=0,"",IF(SUMIFS(Data!$D$2:$D$2000,Data!$A$2:$A$2000,L$15,Data!$B$2:$B$2000,$A18)=0,"No target",IF(IF(INDEX(Definitions!$E$2:$E$50,MATCH($A18,Definitions!$A$2:$A$50,0))="up",(SUMIFS(Data!$D$2:$D$2000,Data!$A$2:$A$2000,L$15,Data!$B$2:$B$2000,$A18)-SUMIFS(Data!$C$2:$C$2000,Data!$A$2:$A$2000,L$15,Data!$B$2:$B$2000,$A18))/ABS(SUMIFS(Data!$D$2:$D$2000,Data!$A$2:$A$2000,L$15,Data!$B$2:$B$2000,$A18)),IF(INDEX(Definitions!$E$2:$E$50,MATCH($A18,Definitions!$A$2:$A$50,0))="down",(SUMIFS(Data!$C$2:$C$2000,Data!$A$2:$A$2000,L$15,Data!$B$2:$B$2000,$A18)-SUMIFS(Data!$D$2:$D$2000,Data!$A$2:$A$2000,L$15,Data!$B$2:$B$2000,$A18))/ABS(SUMIFS(Data!$D$2:$D$2000,Data!$A$2:$A$2000,L$15,Data!$B$2:$B$2000,$A18)),ABS(SUMIFS(Data!$C$2:$C$2000,Data!$A$2:$A$2000,L$15,Data!$B$2:$B$2000,$A18)-SUMIFS(Data!$D$2:$D$2000,Data!$A$2:$A$2000,L$15,Data!$B$2:$B$2000,$A18))/ABS(SUMIFS(Data!$D$2:$D$2000,Data!$A$2:$A$2000,L$15,Data!$B$2:$B$2000,$A18))-INDEX(Definitions!$G$2:$G$50,MATCH($A18,Definitions!$A$2:$A$50,0))))&lt;=0,"On track",IF(IF(INDEX(Definitions!$E$2:$E$50,MATCH($A18,Definitions!$A$2:$A$50,0))="up",(SUMIFS(Data!$D$2:$D$2000,Data!$A$2:$A$2000,L$15,Data!$B$2:$B$2000,$A18)-SUMIFS(Data!$C$2:$C$2000,Data!$A$2:$A$2000,L$15,Data!$B$2:$B$2000,$A18))/ABS(SUMIFS(Data!$D$2:$D$2000,Data!$A$2:$A$2000,L$15,Data!$B$2:$B$2000,$A18)),IF(INDEX(Definitions!$E$2:$E$50,MATCH($A18,Definitions!$A$2:$A$50,0))="down",(SUMIFS(Data!$C$2:$C$2000,Data!$A$2:$A$2000,L$15,Data!$B$2:$B$2000,$A18)-SUMIFS(Data!$D$2:$D$2000,Data!$A$2:$A$2000,L$15,Data!$B$2:$B$2000,$A18))/ABS(SUMIFS(Data!$D$2:$D$2000,Data!$A$2:$A$2000,L$15,Data!$B$2:$B$2000,$A18)),ABS(SUMIFS(Data!$C$2:$C$2000,Data!$A$2:$A$2000,L$15,Data!$B$2:$B$2000,$A18)-SUMIFS(Data!$D$2:$D$2000,Data!$A$2:$A$2000,L$15,Data!$B$2:$B$2000,$A18))/ABS(SUMIFS(Data!$D$2:$D$2000,Data!$A$2:$A$2000,L$15,Data!$B$2:$B$2000,$A18))-INDEX(Definitions!$G$2:$G$50,MATCH($A18,Definitions!$A$2:$A$50,0))))&lt;=INDEX(Definitions!$F$2:$F$50,MATCH($A18,Definitions!$A$2:$A$50,0)),"Watch","Off track"))))</f>
        <v/>
      </c>
      <c r="M18">
        <f>IF(COUNTIFS(Data!$A$2:$A$2000,M$15,Data!$B$2:$B$2000,$A18)=0,"",IF(SUMIFS(Data!$D$2:$D$2000,Data!$A$2:$A$2000,M$15,Data!$B$2:$B$2000,$A18)=0,"No target",IF(IF(INDEX(Definitions!$E$2:$E$50,MATCH($A18,Definitions!$A$2:$A$50,0))="up",(SUMIFS(Data!$D$2:$D$2000,Data!$A$2:$A$2000,M$15,Data!$B$2:$B$2000,$A18)-SUMIFS(Data!$C$2:$C$2000,Data!$A$2:$A$2000,M$15,Data!$B$2:$B$2000,$A18))/ABS(SUMIFS(Data!$D$2:$D$2000,Data!$A$2:$A$2000,M$15,Data!$B$2:$B$2000,$A18)),IF(INDEX(Definitions!$E$2:$E$50,MATCH($A18,Definitions!$A$2:$A$50,0))="down",(SUMIFS(Data!$C$2:$C$2000,Data!$A$2:$A$2000,M$15,Data!$B$2:$B$2000,$A18)-SUMIFS(Data!$D$2:$D$2000,Data!$A$2:$A$2000,M$15,Data!$B$2:$B$2000,$A18))/ABS(SUMIFS(Data!$D$2:$D$2000,Data!$A$2:$A$2000,M$15,Data!$B$2:$B$2000,$A18)),ABS(SUMIFS(Data!$C$2:$C$2000,Data!$A$2:$A$2000,M$15,Data!$B$2:$B$2000,$A18)-SUMIFS(Data!$D$2:$D$2000,Data!$A$2:$A$2000,M$15,Data!$B$2:$B$2000,$A18))/ABS(SUMIFS(Data!$D$2:$D$2000,Data!$A$2:$A$2000,M$15,Data!$B$2:$B$2000,$A18))-INDEX(Definitions!$G$2:$G$50,MATCH($A18,Definitions!$A$2:$A$50,0))))&lt;=0,"On track",IF(IF(INDEX(Definitions!$E$2:$E$50,MATCH($A18,Definitions!$A$2:$A$50,0))="up",(SUMIFS(Data!$D$2:$D$2000,Data!$A$2:$A$2000,M$15,Data!$B$2:$B$2000,$A18)-SUMIFS(Data!$C$2:$C$2000,Data!$A$2:$A$2000,M$15,Data!$B$2:$B$2000,$A18))/ABS(SUMIFS(Data!$D$2:$D$2000,Data!$A$2:$A$2000,M$15,Data!$B$2:$B$2000,$A18)),IF(INDEX(Definitions!$E$2:$E$50,MATCH($A18,Definitions!$A$2:$A$50,0))="down",(SUMIFS(Data!$C$2:$C$2000,Data!$A$2:$A$2000,M$15,Data!$B$2:$B$2000,$A18)-SUMIFS(Data!$D$2:$D$2000,Data!$A$2:$A$2000,M$15,Data!$B$2:$B$2000,$A18))/ABS(SUMIFS(Data!$D$2:$D$2000,Data!$A$2:$A$2000,M$15,Data!$B$2:$B$2000,$A18)),ABS(SUMIFS(Data!$C$2:$C$2000,Data!$A$2:$A$2000,M$15,Data!$B$2:$B$2000,$A18)-SUMIFS(Data!$D$2:$D$2000,Data!$A$2:$A$2000,M$15,Data!$B$2:$B$2000,$A18))/ABS(SUMIFS(Data!$D$2:$D$2000,Data!$A$2:$A$2000,M$15,Data!$B$2:$B$2000,$A18))-INDEX(Definitions!$G$2:$G$50,MATCH($A18,Definitions!$A$2:$A$50,0))))&lt;=INDEX(Definitions!$F$2:$F$50,MATCH($A18,Definitions!$A$2:$A$50,0)),"Watch","Off track"))))</f>
        <v/>
      </c>
    </row>
    <row r="19">
      <c r="A19">
        <f>Definitions!A5</f>
        <v/>
      </c>
      <c r="B19">
        <f>IF(COUNTIFS(Data!$A$2:$A$2000,B$15,Data!$B$2:$B$2000,$A19)=0,"",IF(SUMIFS(Data!$D$2:$D$2000,Data!$A$2:$A$2000,B$15,Data!$B$2:$B$2000,$A19)=0,"No target",IF(IF(INDEX(Definitions!$E$2:$E$50,MATCH($A19,Definitions!$A$2:$A$50,0))="up",(SUMIFS(Data!$D$2:$D$2000,Data!$A$2:$A$2000,B$15,Data!$B$2:$B$2000,$A19)-SUMIFS(Data!$C$2:$C$2000,Data!$A$2:$A$2000,B$15,Data!$B$2:$B$2000,$A19))/ABS(SUMIFS(Data!$D$2:$D$2000,Data!$A$2:$A$2000,B$15,Data!$B$2:$B$2000,$A19)),IF(INDEX(Definitions!$E$2:$E$50,MATCH($A19,Definitions!$A$2:$A$50,0))="down",(SUMIFS(Data!$C$2:$C$2000,Data!$A$2:$A$2000,B$15,Data!$B$2:$B$2000,$A19)-SUMIFS(Data!$D$2:$D$2000,Data!$A$2:$A$2000,B$15,Data!$B$2:$B$2000,$A19))/ABS(SUMIFS(Data!$D$2:$D$2000,Data!$A$2:$A$2000,B$15,Data!$B$2:$B$2000,$A19)),ABS(SUMIFS(Data!$C$2:$C$2000,Data!$A$2:$A$2000,B$15,Data!$B$2:$B$2000,$A19)-SUMIFS(Data!$D$2:$D$2000,Data!$A$2:$A$2000,B$15,Data!$B$2:$B$2000,$A19))/ABS(SUMIFS(Data!$D$2:$D$2000,Data!$A$2:$A$2000,B$15,Data!$B$2:$B$2000,$A19))-INDEX(Definitions!$G$2:$G$50,MATCH($A19,Definitions!$A$2:$A$50,0))))&lt;=0,"On track",IF(IF(INDEX(Definitions!$E$2:$E$50,MATCH($A19,Definitions!$A$2:$A$50,0))="up",(SUMIFS(Data!$D$2:$D$2000,Data!$A$2:$A$2000,B$15,Data!$B$2:$B$2000,$A19)-SUMIFS(Data!$C$2:$C$2000,Data!$A$2:$A$2000,B$15,Data!$B$2:$B$2000,$A19))/ABS(SUMIFS(Data!$D$2:$D$2000,Data!$A$2:$A$2000,B$15,Data!$B$2:$B$2000,$A19)),IF(INDEX(Definitions!$E$2:$E$50,MATCH($A19,Definitions!$A$2:$A$50,0))="down",(SUMIFS(Data!$C$2:$C$2000,Data!$A$2:$A$2000,B$15,Data!$B$2:$B$2000,$A19)-SUMIFS(Data!$D$2:$D$2000,Data!$A$2:$A$2000,B$15,Data!$B$2:$B$2000,$A19))/ABS(SUMIFS(Data!$D$2:$D$2000,Data!$A$2:$A$2000,B$15,Data!$B$2:$B$2000,$A19)),ABS(SUMIFS(Data!$C$2:$C$2000,Data!$A$2:$A$2000,B$15,Data!$B$2:$B$2000,$A19)-SUMIFS(Data!$D$2:$D$2000,Data!$A$2:$A$2000,B$15,Data!$B$2:$B$2000,$A19))/ABS(SUMIFS(Data!$D$2:$D$2000,Data!$A$2:$A$2000,B$15,Data!$B$2:$B$2000,$A19))-INDEX(Definitions!$G$2:$G$50,MATCH($A19,Definitions!$A$2:$A$50,0))))&lt;=INDEX(Definitions!$F$2:$F$50,MATCH($A19,Definitions!$A$2:$A$50,0)),"Watch","Off track"))))</f>
        <v/>
      </c>
      <c r="C19">
        <f>IF(COUNTIFS(Data!$A$2:$A$2000,C$15,Data!$B$2:$B$2000,$A19)=0,"",IF(SUMIFS(Data!$D$2:$D$2000,Data!$A$2:$A$2000,C$15,Data!$B$2:$B$2000,$A19)=0,"No target",IF(IF(INDEX(Definitions!$E$2:$E$50,MATCH($A19,Definitions!$A$2:$A$50,0))="up",(SUMIFS(Data!$D$2:$D$2000,Data!$A$2:$A$2000,C$15,Data!$B$2:$B$2000,$A19)-SUMIFS(Data!$C$2:$C$2000,Data!$A$2:$A$2000,C$15,Data!$B$2:$B$2000,$A19))/ABS(SUMIFS(Data!$D$2:$D$2000,Data!$A$2:$A$2000,C$15,Data!$B$2:$B$2000,$A19)),IF(INDEX(Definitions!$E$2:$E$50,MATCH($A19,Definitions!$A$2:$A$50,0))="down",(SUMIFS(Data!$C$2:$C$2000,Data!$A$2:$A$2000,C$15,Data!$B$2:$B$2000,$A19)-SUMIFS(Data!$D$2:$D$2000,Data!$A$2:$A$2000,C$15,Data!$B$2:$B$2000,$A19))/ABS(SUMIFS(Data!$D$2:$D$2000,Data!$A$2:$A$2000,C$15,Data!$B$2:$B$2000,$A19)),ABS(SUMIFS(Data!$C$2:$C$2000,Data!$A$2:$A$2000,C$15,Data!$B$2:$B$2000,$A19)-SUMIFS(Data!$D$2:$D$2000,Data!$A$2:$A$2000,C$15,Data!$B$2:$B$2000,$A19))/ABS(SUMIFS(Data!$D$2:$D$2000,Data!$A$2:$A$2000,C$15,Data!$B$2:$B$2000,$A19))-INDEX(Definitions!$G$2:$G$50,MATCH($A19,Definitions!$A$2:$A$50,0))))&lt;=0,"On track",IF(IF(INDEX(Definitions!$E$2:$E$50,MATCH($A19,Definitions!$A$2:$A$50,0))="up",(SUMIFS(Data!$D$2:$D$2000,Data!$A$2:$A$2000,C$15,Data!$B$2:$B$2000,$A19)-SUMIFS(Data!$C$2:$C$2000,Data!$A$2:$A$2000,C$15,Data!$B$2:$B$2000,$A19))/ABS(SUMIFS(Data!$D$2:$D$2000,Data!$A$2:$A$2000,C$15,Data!$B$2:$B$2000,$A19)),IF(INDEX(Definitions!$E$2:$E$50,MATCH($A19,Definitions!$A$2:$A$50,0))="down",(SUMIFS(Data!$C$2:$C$2000,Data!$A$2:$A$2000,C$15,Data!$B$2:$B$2000,$A19)-SUMIFS(Data!$D$2:$D$2000,Data!$A$2:$A$2000,C$15,Data!$B$2:$B$2000,$A19))/ABS(SUMIFS(Data!$D$2:$D$2000,Data!$A$2:$A$2000,C$15,Data!$B$2:$B$2000,$A19)),ABS(SUMIFS(Data!$C$2:$C$2000,Data!$A$2:$A$2000,C$15,Data!$B$2:$B$2000,$A19)-SUMIFS(Data!$D$2:$D$2000,Data!$A$2:$A$2000,C$15,Data!$B$2:$B$2000,$A19))/ABS(SUMIFS(Data!$D$2:$D$2000,Data!$A$2:$A$2000,C$15,Data!$B$2:$B$2000,$A19))-INDEX(Definitions!$G$2:$G$50,MATCH($A19,Definitions!$A$2:$A$50,0))))&lt;=INDEX(Definitions!$F$2:$F$50,MATCH($A19,Definitions!$A$2:$A$50,0)),"Watch","Off track"))))</f>
        <v/>
      </c>
      <c r="D19">
        <f>IF(COUNTIFS(Data!$A$2:$A$2000,D$15,Data!$B$2:$B$2000,$A19)=0,"",IF(SUMIFS(Data!$D$2:$D$2000,Data!$A$2:$A$2000,D$15,Data!$B$2:$B$2000,$A19)=0,"No target",IF(IF(INDEX(Definitions!$E$2:$E$50,MATCH($A19,Definitions!$A$2:$A$50,0))="up",(SUMIFS(Data!$D$2:$D$2000,Data!$A$2:$A$2000,D$15,Data!$B$2:$B$2000,$A19)-SUMIFS(Data!$C$2:$C$2000,Data!$A$2:$A$2000,D$15,Data!$B$2:$B$2000,$A19))/ABS(SUMIFS(Data!$D$2:$D$2000,Data!$A$2:$A$2000,D$15,Data!$B$2:$B$2000,$A19)),IF(INDEX(Definitions!$E$2:$E$50,MATCH($A19,Definitions!$A$2:$A$50,0))="down",(SUMIFS(Data!$C$2:$C$2000,Data!$A$2:$A$2000,D$15,Data!$B$2:$B$2000,$A19)-SUMIFS(Data!$D$2:$D$2000,Data!$A$2:$A$2000,D$15,Data!$B$2:$B$2000,$A19))/ABS(SUMIFS(Data!$D$2:$D$2000,Data!$A$2:$A$2000,D$15,Data!$B$2:$B$2000,$A19)),ABS(SUMIFS(Data!$C$2:$C$2000,Data!$A$2:$A$2000,D$15,Data!$B$2:$B$2000,$A19)-SUMIFS(Data!$D$2:$D$2000,Data!$A$2:$A$2000,D$15,Data!$B$2:$B$2000,$A19))/ABS(SUMIFS(Data!$D$2:$D$2000,Data!$A$2:$A$2000,D$15,Data!$B$2:$B$2000,$A19))-INDEX(Definitions!$G$2:$G$50,MATCH($A19,Definitions!$A$2:$A$50,0))))&lt;=0,"On track",IF(IF(INDEX(Definitions!$E$2:$E$50,MATCH($A19,Definitions!$A$2:$A$50,0))="up",(SUMIFS(Data!$D$2:$D$2000,Data!$A$2:$A$2000,D$15,Data!$B$2:$B$2000,$A19)-SUMIFS(Data!$C$2:$C$2000,Data!$A$2:$A$2000,D$15,Data!$B$2:$B$2000,$A19))/ABS(SUMIFS(Data!$D$2:$D$2000,Data!$A$2:$A$2000,D$15,Data!$B$2:$B$2000,$A19)),IF(INDEX(Definitions!$E$2:$E$50,MATCH($A19,Definitions!$A$2:$A$50,0))="down",(SUMIFS(Data!$C$2:$C$2000,Data!$A$2:$A$2000,D$15,Data!$B$2:$B$2000,$A19)-SUMIFS(Data!$D$2:$D$2000,Data!$A$2:$A$2000,D$15,Data!$B$2:$B$2000,$A19))/ABS(SUMIFS(Data!$D$2:$D$2000,Data!$A$2:$A$2000,D$15,Data!$B$2:$B$2000,$A19)),ABS(SUMIFS(Data!$C$2:$C$2000,Data!$A$2:$A$2000,D$15,Data!$B$2:$B$2000,$A19)-SUMIFS(Data!$D$2:$D$2000,Data!$A$2:$A$2000,D$15,Data!$B$2:$B$2000,$A19))/ABS(SUMIFS(Data!$D$2:$D$2000,Data!$A$2:$A$2000,D$15,Data!$B$2:$B$2000,$A19))-INDEX(Definitions!$G$2:$G$50,MATCH($A19,Definitions!$A$2:$A$50,0))))&lt;=INDEX(Definitions!$F$2:$F$50,MATCH($A19,Definitions!$A$2:$A$50,0)),"Watch","Off track"))))</f>
        <v/>
      </c>
      <c r="E19">
        <f>IF(COUNTIFS(Data!$A$2:$A$2000,E$15,Data!$B$2:$B$2000,$A19)=0,"",IF(SUMIFS(Data!$D$2:$D$2000,Data!$A$2:$A$2000,E$15,Data!$B$2:$B$2000,$A19)=0,"No target",IF(IF(INDEX(Definitions!$E$2:$E$50,MATCH($A19,Definitions!$A$2:$A$50,0))="up",(SUMIFS(Data!$D$2:$D$2000,Data!$A$2:$A$2000,E$15,Data!$B$2:$B$2000,$A19)-SUMIFS(Data!$C$2:$C$2000,Data!$A$2:$A$2000,E$15,Data!$B$2:$B$2000,$A19))/ABS(SUMIFS(Data!$D$2:$D$2000,Data!$A$2:$A$2000,E$15,Data!$B$2:$B$2000,$A19)),IF(INDEX(Definitions!$E$2:$E$50,MATCH($A19,Definitions!$A$2:$A$50,0))="down",(SUMIFS(Data!$C$2:$C$2000,Data!$A$2:$A$2000,E$15,Data!$B$2:$B$2000,$A19)-SUMIFS(Data!$D$2:$D$2000,Data!$A$2:$A$2000,E$15,Data!$B$2:$B$2000,$A19))/ABS(SUMIFS(Data!$D$2:$D$2000,Data!$A$2:$A$2000,E$15,Data!$B$2:$B$2000,$A19)),ABS(SUMIFS(Data!$C$2:$C$2000,Data!$A$2:$A$2000,E$15,Data!$B$2:$B$2000,$A19)-SUMIFS(Data!$D$2:$D$2000,Data!$A$2:$A$2000,E$15,Data!$B$2:$B$2000,$A19))/ABS(SUMIFS(Data!$D$2:$D$2000,Data!$A$2:$A$2000,E$15,Data!$B$2:$B$2000,$A19))-INDEX(Definitions!$G$2:$G$50,MATCH($A19,Definitions!$A$2:$A$50,0))))&lt;=0,"On track",IF(IF(INDEX(Definitions!$E$2:$E$50,MATCH($A19,Definitions!$A$2:$A$50,0))="up",(SUMIFS(Data!$D$2:$D$2000,Data!$A$2:$A$2000,E$15,Data!$B$2:$B$2000,$A19)-SUMIFS(Data!$C$2:$C$2000,Data!$A$2:$A$2000,E$15,Data!$B$2:$B$2000,$A19))/ABS(SUMIFS(Data!$D$2:$D$2000,Data!$A$2:$A$2000,E$15,Data!$B$2:$B$2000,$A19)),IF(INDEX(Definitions!$E$2:$E$50,MATCH($A19,Definitions!$A$2:$A$50,0))="down",(SUMIFS(Data!$C$2:$C$2000,Data!$A$2:$A$2000,E$15,Data!$B$2:$B$2000,$A19)-SUMIFS(Data!$D$2:$D$2000,Data!$A$2:$A$2000,E$15,Data!$B$2:$B$2000,$A19))/ABS(SUMIFS(Data!$D$2:$D$2000,Data!$A$2:$A$2000,E$15,Data!$B$2:$B$2000,$A19)),ABS(SUMIFS(Data!$C$2:$C$2000,Data!$A$2:$A$2000,E$15,Data!$B$2:$B$2000,$A19)-SUMIFS(Data!$D$2:$D$2000,Data!$A$2:$A$2000,E$15,Data!$B$2:$B$2000,$A19))/ABS(SUMIFS(Data!$D$2:$D$2000,Data!$A$2:$A$2000,E$15,Data!$B$2:$B$2000,$A19))-INDEX(Definitions!$G$2:$G$50,MATCH($A19,Definitions!$A$2:$A$50,0))))&lt;=INDEX(Definitions!$F$2:$F$50,MATCH($A19,Definitions!$A$2:$A$50,0)),"Watch","Off track"))))</f>
        <v/>
      </c>
      <c r="F19">
        <f>IF(COUNTIFS(Data!$A$2:$A$2000,F$15,Data!$B$2:$B$2000,$A19)=0,"",IF(SUMIFS(Data!$D$2:$D$2000,Data!$A$2:$A$2000,F$15,Data!$B$2:$B$2000,$A19)=0,"No target",IF(IF(INDEX(Definitions!$E$2:$E$50,MATCH($A19,Definitions!$A$2:$A$50,0))="up",(SUMIFS(Data!$D$2:$D$2000,Data!$A$2:$A$2000,F$15,Data!$B$2:$B$2000,$A19)-SUMIFS(Data!$C$2:$C$2000,Data!$A$2:$A$2000,F$15,Data!$B$2:$B$2000,$A19))/ABS(SUMIFS(Data!$D$2:$D$2000,Data!$A$2:$A$2000,F$15,Data!$B$2:$B$2000,$A19)),IF(INDEX(Definitions!$E$2:$E$50,MATCH($A19,Definitions!$A$2:$A$50,0))="down",(SUMIFS(Data!$C$2:$C$2000,Data!$A$2:$A$2000,F$15,Data!$B$2:$B$2000,$A19)-SUMIFS(Data!$D$2:$D$2000,Data!$A$2:$A$2000,F$15,Data!$B$2:$B$2000,$A19))/ABS(SUMIFS(Data!$D$2:$D$2000,Data!$A$2:$A$2000,F$15,Data!$B$2:$B$2000,$A19)),ABS(SUMIFS(Data!$C$2:$C$2000,Data!$A$2:$A$2000,F$15,Data!$B$2:$B$2000,$A19)-SUMIFS(Data!$D$2:$D$2000,Data!$A$2:$A$2000,F$15,Data!$B$2:$B$2000,$A19))/ABS(SUMIFS(Data!$D$2:$D$2000,Data!$A$2:$A$2000,F$15,Data!$B$2:$B$2000,$A19))-INDEX(Definitions!$G$2:$G$50,MATCH($A19,Definitions!$A$2:$A$50,0))))&lt;=0,"On track",IF(IF(INDEX(Definitions!$E$2:$E$50,MATCH($A19,Definitions!$A$2:$A$50,0))="up",(SUMIFS(Data!$D$2:$D$2000,Data!$A$2:$A$2000,F$15,Data!$B$2:$B$2000,$A19)-SUMIFS(Data!$C$2:$C$2000,Data!$A$2:$A$2000,F$15,Data!$B$2:$B$2000,$A19))/ABS(SUMIFS(Data!$D$2:$D$2000,Data!$A$2:$A$2000,F$15,Data!$B$2:$B$2000,$A19)),IF(INDEX(Definitions!$E$2:$E$50,MATCH($A19,Definitions!$A$2:$A$50,0))="down",(SUMIFS(Data!$C$2:$C$2000,Data!$A$2:$A$2000,F$15,Data!$B$2:$B$2000,$A19)-SUMIFS(Data!$D$2:$D$2000,Data!$A$2:$A$2000,F$15,Data!$B$2:$B$2000,$A19))/ABS(SUMIFS(Data!$D$2:$D$2000,Data!$A$2:$A$2000,F$15,Data!$B$2:$B$2000,$A19)),ABS(SUMIFS(Data!$C$2:$C$2000,Data!$A$2:$A$2000,F$15,Data!$B$2:$B$2000,$A19)-SUMIFS(Data!$D$2:$D$2000,Data!$A$2:$A$2000,F$15,Data!$B$2:$B$2000,$A19))/ABS(SUMIFS(Data!$D$2:$D$2000,Data!$A$2:$A$2000,F$15,Data!$B$2:$B$2000,$A19))-INDEX(Definitions!$G$2:$G$50,MATCH($A19,Definitions!$A$2:$A$50,0))))&lt;=INDEX(Definitions!$F$2:$F$50,MATCH($A19,Definitions!$A$2:$A$50,0)),"Watch","Off track"))))</f>
        <v/>
      </c>
      <c r="G19">
        <f>IF(COUNTIFS(Data!$A$2:$A$2000,G$15,Data!$B$2:$B$2000,$A19)=0,"",IF(SUMIFS(Data!$D$2:$D$2000,Data!$A$2:$A$2000,G$15,Data!$B$2:$B$2000,$A19)=0,"No target",IF(IF(INDEX(Definitions!$E$2:$E$50,MATCH($A19,Definitions!$A$2:$A$50,0))="up",(SUMIFS(Data!$D$2:$D$2000,Data!$A$2:$A$2000,G$15,Data!$B$2:$B$2000,$A19)-SUMIFS(Data!$C$2:$C$2000,Data!$A$2:$A$2000,G$15,Data!$B$2:$B$2000,$A19))/ABS(SUMIFS(Data!$D$2:$D$2000,Data!$A$2:$A$2000,G$15,Data!$B$2:$B$2000,$A19)),IF(INDEX(Definitions!$E$2:$E$50,MATCH($A19,Definitions!$A$2:$A$50,0))="down",(SUMIFS(Data!$C$2:$C$2000,Data!$A$2:$A$2000,G$15,Data!$B$2:$B$2000,$A19)-SUMIFS(Data!$D$2:$D$2000,Data!$A$2:$A$2000,G$15,Data!$B$2:$B$2000,$A19))/ABS(SUMIFS(Data!$D$2:$D$2000,Data!$A$2:$A$2000,G$15,Data!$B$2:$B$2000,$A19)),ABS(SUMIFS(Data!$C$2:$C$2000,Data!$A$2:$A$2000,G$15,Data!$B$2:$B$2000,$A19)-SUMIFS(Data!$D$2:$D$2000,Data!$A$2:$A$2000,G$15,Data!$B$2:$B$2000,$A19))/ABS(SUMIFS(Data!$D$2:$D$2000,Data!$A$2:$A$2000,G$15,Data!$B$2:$B$2000,$A19))-INDEX(Definitions!$G$2:$G$50,MATCH($A19,Definitions!$A$2:$A$50,0))))&lt;=0,"On track",IF(IF(INDEX(Definitions!$E$2:$E$50,MATCH($A19,Definitions!$A$2:$A$50,0))="up",(SUMIFS(Data!$D$2:$D$2000,Data!$A$2:$A$2000,G$15,Data!$B$2:$B$2000,$A19)-SUMIFS(Data!$C$2:$C$2000,Data!$A$2:$A$2000,G$15,Data!$B$2:$B$2000,$A19))/ABS(SUMIFS(Data!$D$2:$D$2000,Data!$A$2:$A$2000,G$15,Data!$B$2:$B$2000,$A19)),IF(INDEX(Definitions!$E$2:$E$50,MATCH($A19,Definitions!$A$2:$A$50,0))="down",(SUMIFS(Data!$C$2:$C$2000,Data!$A$2:$A$2000,G$15,Data!$B$2:$B$2000,$A19)-SUMIFS(Data!$D$2:$D$2000,Data!$A$2:$A$2000,G$15,Data!$B$2:$B$2000,$A19))/ABS(SUMIFS(Data!$D$2:$D$2000,Data!$A$2:$A$2000,G$15,Data!$B$2:$B$2000,$A19)),ABS(SUMIFS(Data!$C$2:$C$2000,Data!$A$2:$A$2000,G$15,Data!$B$2:$B$2000,$A19)-SUMIFS(Data!$D$2:$D$2000,Data!$A$2:$A$2000,G$15,Data!$B$2:$B$2000,$A19))/ABS(SUMIFS(Data!$D$2:$D$2000,Data!$A$2:$A$2000,G$15,Data!$B$2:$B$2000,$A19))-INDEX(Definitions!$G$2:$G$50,MATCH($A19,Definitions!$A$2:$A$50,0))))&lt;=INDEX(Definitions!$F$2:$F$50,MATCH($A19,Definitions!$A$2:$A$50,0)),"Watch","Off track"))))</f>
        <v/>
      </c>
      <c r="H19">
        <f>IF(COUNTIFS(Data!$A$2:$A$2000,H$15,Data!$B$2:$B$2000,$A19)=0,"",IF(SUMIFS(Data!$D$2:$D$2000,Data!$A$2:$A$2000,H$15,Data!$B$2:$B$2000,$A19)=0,"No target",IF(IF(INDEX(Definitions!$E$2:$E$50,MATCH($A19,Definitions!$A$2:$A$50,0))="up",(SUMIFS(Data!$D$2:$D$2000,Data!$A$2:$A$2000,H$15,Data!$B$2:$B$2000,$A19)-SUMIFS(Data!$C$2:$C$2000,Data!$A$2:$A$2000,H$15,Data!$B$2:$B$2000,$A19))/ABS(SUMIFS(Data!$D$2:$D$2000,Data!$A$2:$A$2000,H$15,Data!$B$2:$B$2000,$A19)),IF(INDEX(Definitions!$E$2:$E$50,MATCH($A19,Definitions!$A$2:$A$50,0))="down",(SUMIFS(Data!$C$2:$C$2000,Data!$A$2:$A$2000,H$15,Data!$B$2:$B$2000,$A19)-SUMIFS(Data!$D$2:$D$2000,Data!$A$2:$A$2000,H$15,Data!$B$2:$B$2000,$A19))/ABS(SUMIFS(Data!$D$2:$D$2000,Data!$A$2:$A$2000,H$15,Data!$B$2:$B$2000,$A19)),ABS(SUMIFS(Data!$C$2:$C$2000,Data!$A$2:$A$2000,H$15,Data!$B$2:$B$2000,$A19)-SUMIFS(Data!$D$2:$D$2000,Data!$A$2:$A$2000,H$15,Data!$B$2:$B$2000,$A19))/ABS(SUMIFS(Data!$D$2:$D$2000,Data!$A$2:$A$2000,H$15,Data!$B$2:$B$2000,$A19))-INDEX(Definitions!$G$2:$G$50,MATCH($A19,Definitions!$A$2:$A$50,0))))&lt;=0,"On track",IF(IF(INDEX(Definitions!$E$2:$E$50,MATCH($A19,Definitions!$A$2:$A$50,0))="up",(SUMIFS(Data!$D$2:$D$2000,Data!$A$2:$A$2000,H$15,Data!$B$2:$B$2000,$A19)-SUMIFS(Data!$C$2:$C$2000,Data!$A$2:$A$2000,H$15,Data!$B$2:$B$2000,$A19))/ABS(SUMIFS(Data!$D$2:$D$2000,Data!$A$2:$A$2000,H$15,Data!$B$2:$B$2000,$A19)),IF(INDEX(Definitions!$E$2:$E$50,MATCH($A19,Definitions!$A$2:$A$50,0))="down",(SUMIFS(Data!$C$2:$C$2000,Data!$A$2:$A$2000,H$15,Data!$B$2:$B$2000,$A19)-SUMIFS(Data!$D$2:$D$2000,Data!$A$2:$A$2000,H$15,Data!$B$2:$B$2000,$A19))/ABS(SUMIFS(Data!$D$2:$D$2000,Data!$A$2:$A$2000,H$15,Data!$B$2:$B$2000,$A19)),ABS(SUMIFS(Data!$C$2:$C$2000,Data!$A$2:$A$2000,H$15,Data!$B$2:$B$2000,$A19)-SUMIFS(Data!$D$2:$D$2000,Data!$A$2:$A$2000,H$15,Data!$B$2:$B$2000,$A19))/ABS(SUMIFS(Data!$D$2:$D$2000,Data!$A$2:$A$2000,H$15,Data!$B$2:$B$2000,$A19))-INDEX(Definitions!$G$2:$G$50,MATCH($A19,Definitions!$A$2:$A$50,0))))&lt;=INDEX(Definitions!$F$2:$F$50,MATCH($A19,Definitions!$A$2:$A$50,0)),"Watch","Off track"))))</f>
        <v/>
      </c>
      <c r="I19">
        <f>IF(COUNTIFS(Data!$A$2:$A$2000,I$15,Data!$B$2:$B$2000,$A19)=0,"",IF(SUMIFS(Data!$D$2:$D$2000,Data!$A$2:$A$2000,I$15,Data!$B$2:$B$2000,$A19)=0,"No target",IF(IF(INDEX(Definitions!$E$2:$E$50,MATCH($A19,Definitions!$A$2:$A$50,0))="up",(SUMIFS(Data!$D$2:$D$2000,Data!$A$2:$A$2000,I$15,Data!$B$2:$B$2000,$A19)-SUMIFS(Data!$C$2:$C$2000,Data!$A$2:$A$2000,I$15,Data!$B$2:$B$2000,$A19))/ABS(SUMIFS(Data!$D$2:$D$2000,Data!$A$2:$A$2000,I$15,Data!$B$2:$B$2000,$A19)),IF(INDEX(Definitions!$E$2:$E$50,MATCH($A19,Definitions!$A$2:$A$50,0))="down",(SUMIFS(Data!$C$2:$C$2000,Data!$A$2:$A$2000,I$15,Data!$B$2:$B$2000,$A19)-SUMIFS(Data!$D$2:$D$2000,Data!$A$2:$A$2000,I$15,Data!$B$2:$B$2000,$A19))/ABS(SUMIFS(Data!$D$2:$D$2000,Data!$A$2:$A$2000,I$15,Data!$B$2:$B$2000,$A19)),ABS(SUMIFS(Data!$C$2:$C$2000,Data!$A$2:$A$2000,I$15,Data!$B$2:$B$2000,$A19)-SUMIFS(Data!$D$2:$D$2000,Data!$A$2:$A$2000,I$15,Data!$B$2:$B$2000,$A19))/ABS(SUMIFS(Data!$D$2:$D$2000,Data!$A$2:$A$2000,I$15,Data!$B$2:$B$2000,$A19))-INDEX(Definitions!$G$2:$G$50,MATCH($A19,Definitions!$A$2:$A$50,0))))&lt;=0,"On track",IF(IF(INDEX(Definitions!$E$2:$E$50,MATCH($A19,Definitions!$A$2:$A$50,0))="up",(SUMIFS(Data!$D$2:$D$2000,Data!$A$2:$A$2000,I$15,Data!$B$2:$B$2000,$A19)-SUMIFS(Data!$C$2:$C$2000,Data!$A$2:$A$2000,I$15,Data!$B$2:$B$2000,$A19))/ABS(SUMIFS(Data!$D$2:$D$2000,Data!$A$2:$A$2000,I$15,Data!$B$2:$B$2000,$A19)),IF(INDEX(Definitions!$E$2:$E$50,MATCH($A19,Definitions!$A$2:$A$50,0))="down",(SUMIFS(Data!$C$2:$C$2000,Data!$A$2:$A$2000,I$15,Data!$B$2:$B$2000,$A19)-SUMIFS(Data!$D$2:$D$2000,Data!$A$2:$A$2000,I$15,Data!$B$2:$B$2000,$A19))/ABS(SUMIFS(Data!$D$2:$D$2000,Data!$A$2:$A$2000,I$15,Data!$B$2:$B$2000,$A19)),ABS(SUMIFS(Data!$C$2:$C$2000,Data!$A$2:$A$2000,I$15,Data!$B$2:$B$2000,$A19)-SUMIFS(Data!$D$2:$D$2000,Data!$A$2:$A$2000,I$15,Data!$B$2:$B$2000,$A19))/ABS(SUMIFS(Data!$D$2:$D$2000,Data!$A$2:$A$2000,I$15,Data!$B$2:$B$2000,$A19))-INDEX(Definitions!$G$2:$G$50,MATCH($A19,Definitions!$A$2:$A$50,0))))&lt;=INDEX(Definitions!$F$2:$F$50,MATCH($A19,Definitions!$A$2:$A$50,0)),"Watch","Off track"))))</f>
        <v/>
      </c>
      <c r="J19">
        <f>IF(COUNTIFS(Data!$A$2:$A$2000,J$15,Data!$B$2:$B$2000,$A19)=0,"",IF(SUMIFS(Data!$D$2:$D$2000,Data!$A$2:$A$2000,J$15,Data!$B$2:$B$2000,$A19)=0,"No target",IF(IF(INDEX(Definitions!$E$2:$E$50,MATCH($A19,Definitions!$A$2:$A$50,0))="up",(SUMIFS(Data!$D$2:$D$2000,Data!$A$2:$A$2000,J$15,Data!$B$2:$B$2000,$A19)-SUMIFS(Data!$C$2:$C$2000,Data!$A$2:$A$2000,J$15,Data!$B$2:$B$2000,$A19))/ABS(SUMIFS(Data!$D$2:$D$2000,Data!$A$2:$A$2000,J$15,Data!$B$2:$B$2000,$A19)),IF(INDEX(Definitions!$E$2:$E$50,MATCH($A19,Definitions!$A$2:$A$50,0))="down",(SUMIFS(Data!$C$2:$C$2000,Data!$A$2:$A$2000,J$15,Data!$B$2:$B$2000,$A19)-SUMIFS(Data!$D$2:$D$2000,Data!$A$2:$A$2000,J$15,Data!$B$2:$B$2000,$A19))/ABS(SUMIFS(Data!$D$2:$D$2000,Data!$A$2:$A$2000,J$15,Data!$B$2:$B$2000,$A19)),ABS(SUMIFS(Data!$C$2:$C$2000,Data!$A$2:$A$2000,J$15,Data!$B$2:$B$2000,$A19)-SUMIFS(Data!$D$2:$D$2000,Data!$A$2:$A$2000,J$15,Data!$B$2:$B$2000,$A19))/ABS(SUMIFS(Data!$D$2:$D$2000,Data!$A$2:$A$2000,J$15,Data!$B$2:$B$2000,$A19))-INDEX(Definitions!$G$2:$G$50,MATCH($A19,Definitions!$A$2:$A$50,0))))&lt;=0,"On track",IF(IF(INDEX(Definitions!$E$2:$E$50,MATCH($A19,Definitions!$A$2:$A$50,0))="up",(SUMIFS(Data!$D$2:$D$2000,Data!$A$2:$A$2000,J$15,Data!$B$2:$B$2000,$A19)-SUMIFS(Data!$C$2:$C$2000,Data!$A$2:$A$2000,J$15,Data!$B$2:$B$2000,$A19))/ABS(SUMIFS(Data!$D$2:$D$2000,Data!$A$2:$A$2000,J$15,Data!$B$2:$B$2000,$A19)),IF(INDEX(Definitions!$E$2:$E$50,MATCH($A19,Definitions!$A$2:$A$50,0))="down",(SUMIFS(Data!$C$2:$C$2000,Data!$A$2:$A$2000,J$15,Data!$B$2:$B$2000,$A19)-SUMIFS(Data!$D$2:$D$2000,Data!$A$2:$A$2000,J$15,Data!$B$2:$B$2000,$A19))/ABS(SUMIFS(Data!$D$2:$D$2000,Data!$A$2:$A$2000,J$15,Data!$B$2:$B$2000,$A19)),ABS(SUMIFS(Data!$C$2:$C$2000,Data!$A$2:$A$2000,J$15,Data!$B$2:$B$2000,$A19)-SUMIFS(Data!$D$2:$D$2000,Data!$A$2:$A$2000,J$15,Data!$B$2:$B$2000,$A19))/ABS(SUMIFS(Data!$D$2:$D$2000,Data!$A$2:$A$2000,J$15,Data!$B$2:$B$2000,$A19))-INDEX(Definitions!$G$2:$G$50,MATCH($A19,Definitions!$A$2:$A$50,0))))&lt;=INDEX(Definitions!$F$2:$F$50,MATCH($A19,Definitions!$A$2:$A$50,0)),"Watch","Off track"))))</f>
        <v/>
      </c>
      <c r="K19">
        <f>IF(COUNTIFS(Data!$A$2:$A$2000,K$15,Data!$B$2:$B$2000,$A19)=0,"",IF(SUMIFS(Data!$D$2:$D$2000,Data!$A$2:$A$2000,K$15,Data!$B$2:$B$2000,$A19)=0,"No target",IF(IF(INDEX(Definitions!$E$2:$E$50,MATCH($A19,Definitions!$A$2:$A$50,0))="up",(SUMIFS(Data!$D$2:$D$2000,Data!$A$2:$A$2000,K$15,Data!$B$2:$B$2000,$A19)-SUMIFS(Data!$C$2:$C$2000,Data!$A$2:$A$2000,K$15,Data!$B$2:$B$2000,$A19))/ABS(SUMIFS(Data!$D$2:$D$2000,Data!$A$2:$A$2000,K$15,Data!$B$2:$B$2000,$A19)),IF(INDEX(Definitions!$E$2:$E$50,MATCH($A19,Definitions!$A$2:$A$50,0))="down",(SUMIFS(Data!$C$2:$C$2000,Data!$A$2:$A$2000,K$15,Data!$B$2:$B$2000,$A19)-SUMIFS(Data!$D$2:$D$2000,Data!$A$2:$A$2000,K$15,Data!$B$2:$B$2000,$A19))/ABS(SUMIFS(Data!$D$2:$D$2000,Data!$A$2:$A$2000,K$15,Data!$B$2:$B$2000,$A19)),ABS(SUMIFS(Data!$C$2:$C$2000,Data!$A$2:$A$2000,K$15,Data!$B$2:$B$2000,$A19)-SUMIFS(Data!$D$2:$D$2000,Data!$A$2:$A$2000,K$15,Data!$B$2:$B$2000,$A19))/ABS(SUMIFS(Data!$D$2:$D$2000,Data!$A$2:$A$2000,K$15,Data!$B$2:$B$2000,$A19))-INDEX(Definitions!$G$2:$G$50,MATCH($A19,Definitions!$A$2:$A$50,0))))&lt;=0,"On track",IF(IF(INDEX(Definitions!$E$2:$E$50,MATCH($A19,Definitions!$A$2:$A$50,0))="up",(SUMIFS(Data!$D$2:$D$2000,Data!$A$2:$A$2000,K$15,Data!$B$2:$B$2000,$A19)-SUMIFS(Data!$C$2:$C$2000,Data!$A$2:$A$2000,K$15,Data!$B$2:$B$2000,$A19))/ABS(SUMIFS(Data!$D$2:$D$2000,Data!$A$2:$A$2000,K$15,Data!$B$2:$B$2000,$A19)),IF(INDEX(Definitions!$E$2:$E$50,MATCH($A19,Definitions!$A$2:$A$50,0))="down",(SUMIFS(Data!$C$2:$C$2000,Data!$A$2:$A$2000,K$15,Data!$B$2:$B$2000,$A19)-SUMIFS(Data!$D$2:$D$2000,Data!$A$2:$A$2000,K$15,Data!$B$2:$B$2000,$A19))/ABS(SUMIFS(Data!$D$2:$D$2000,Data!$A$2:$A$2000,K$15,Data!$B$2:$B$2000,$A19)),ABS(SUMIFS(Data!$C$2:$C$2000,Data!$A$2:$A$2000,K$15,Data!$B$2:$B$2000,$A19)-SUMIFS(Data!$D$2:$D$2000,Data!$A$2:$A$2000,K$15,Data!$B$2:$B$2000,$A19))/ABS(SUMIFS(Data!$D$2:$D$2000,Data!$A$2:$A$2000,K$15,Data!$B$2:$B$2000,$A19))-INDEX(Definitions!$G$2:$G$50,MATCH($A19,Definitions!$A$2:$A$50,0))))&lt;=INDEX(Definitions!$F$2:$F$50,MATCH($A19,Definitions!$A$2:$A$50,0)),"Watch","Off track"))))</f>
        <v/>
      </c>
      <c r="L19">
        <f>IF(COUNTIFS(Data!$A$2:$A$2000,L$15,Data!$B$2:$B$2000,$A19)=0,"",IF(SUMIFS(Data!$D$2:$D$2000,Data!$A$2:$A$2000,L$15,Data!$B$2:$B$2000,$A19)=0,"No target",IF(IF(INDEX(Definitions!$E$2:$E$50,MATCH($A19,Definitions!$A$2:$A$50,0))="up",(SUMIFS(Data!$D$2:$D$2000,Data!$A$2:$A$2000,L$15,Data!$B$2:$B$2000,$A19)-SUMIFS(Data!$C$2:$C$2000,Data!$A$2:$A$2000,L$15,Data!$B$2:$B$2000,$A19))/ABS(SUMIFS(Data!$D$2:$D$2000,Data!$A$2:$A$2000,L$15,Data!$B$2:$B$2000,$A19)),IF(INDEX(Definitions!$E$2:$E$50,MATCH($A19,Definitions!$A$2:$A$50,0))="down",(SUMIFS(Data!$C$2:$C$2000,Data!$A$2:$A$2000,L$15,Data!$B$2:$B$2000,$A19)-SUMIFS(Data!$D$2:$D$2000,Data!$A$2:$A$2000,L$15,Data!$B$2:$B$2000,$A19))/ABS(SUMIFS(Data!$D$2:$D$2000,Data!$A$2:$A$2000,L$15,Data!$B$2:$B$2000,$A19)),ABS(SUMIFS(Data!$C$2:$C$2000,Data!$A$2:$A$2000,L$15,Data!$B$2:$B$2000,$A19)-SUMIFS(Data!$D$2:$D$2000,Data!$A$2:$A$2000,L$15,Data!$B$2:$B$2000,$A19))/ABS(SUMIFS(Data!$D$2:$D$2000,Data!$A$2:$A$2000,L$15,Data!$B$2:$B$2000,$A19))-INDEX(Definitions!$G$2:$G$50,MATCH($A19,Definitions!$A$2:$A$50,0))))&lt;=0,"On track",IF(IF(INDEX(Definitions!$E$2:$E$50,MATCH($A19,Definitions!$A$2:$A$50,0))="up",(SUMIFS(Data!$D$2:$D$2000,Data!$A$2:$A$2000,L$15,Data!$B$2:$B$2000,$A19)-SUMIFS(Data!$C$2:$C$2000,Data!$A$2:$A$2000,L$15,Data!$B$2:$B$2000,$A19))/ABS(SUMIFS(Data!$D$2:$D$2000,Data!$A$2:$A$2000,L$15,Data!$B$2:$B$2000,$A19)),IF(INDEX(Definitions!$E$2:$E$50,MATCH($A19,Definitions!$A$2:$A$50,0))="down",(SUMIFS(Data!$C$2:$C$2000,Data!$A$2:$A$2000,L$15,Data!$B$2:$B$2000,$A19)-SUMIFS(Data!$D$2:$D$2000,Data!$A$2:$A$2000,L$15,Data!$B$2:$B$2000,$A19))/ABS(SUMIFS(Data!$D$2:$D$2000,Data!$A$2:$A$2000,L$15,Data!$B$2:$B$2000,$A19)),ABS(SUMIFS(Data!$C$2:$C$2000,Data!$A$2:$A$2000,L$15,Data!$B$2:$B$2000,$A19)-SUMIFS(Data!$D$2:$D$2000,Data!$A$2:$A$2000,L$15,Data!$B$2:$B$2000,$A19))/ABS(SUMIFS(Data!$D$2:$D$2000,Data!$A$2:$A$2000,L$15,Data!$B$2:$B$2000,$A19))-INDEX(Definitions!$G$2:$G$50,MATCH($A19,Definitions!$A$2:$A$50,0))))&lt;=INDEX(Definitions!$F$2:$F$50,MATCH($A19,Definitions!$A$2:$A$50,0)),"Watch","Off track"))))</f>
        <v/>
      </c>
      <c r="M19">
        <f>IF(COUNTIFS(Data!$A$2:$A$2000,M$15,Data!$B$2:$B$2000,$A19)=0,"",IF(SUMIFS(Data!$D$2:$D$2000,Data!$A$2:$A$2000,M$15,Data!$B$2:$B$2000,$A19)=0,"No target",IF(IF(INDEX(Definitions!$E$2:$E$50,MATCH($A19,Definitions!$A$2:$A$50,0))="up",(SUMIFS(Data!$D$2:$D$2000,Data!$A$2:$A$2000,M$15,Data!$B$2:$B$2000,$A19)-SUMIFS(Data!$C$2:$C$2000,Data!$A$2:$A$2000,M$15,Data!$B$2:$B$2000,$A19))/ABS(SUMIFS(Data!$D$2:$D$2000,Data!$A$2:$A$2000,M$15,Data!$B$2:$B$2000,$A19)),IF(INDEX(Definitions!$E$2:$E$50,MATCH($A19,Definitions!$A$2:$A$50,0))="down",(SUMIFS(Data!$C$2:$C$2000,Data!$A$2:$A$2000,M$15,Data!$B$2:$B$2000,$A19)-SUMIFS(Data!$D$2:$D$2000,Data!$A$2:$A$2000,M$15,Data!$B$2:$B$2000,$A19))/ABS(SUMIFS(Data!$D$2:$D$2000,Data!$A$2:$A$2000,M$15,Data!$B$2:$B$2000,$A19)),ABS(SUMIFS(Data!$C$2:$C$2000,Data!$A$2:$A$2000,M$15,Data!$B$2:$B$2000,$A19)-SUMIFS(Data!$D$2:$D$2000,Data!$A$2:$A$2000,M$15,Data!$B$2:$B$2000,$A19))/ABS(SUMIFS(Data!$D$2:$D$2000,Data!$A$2:$A$2000,M$15,Data!$B$2:$B$2000,$A19))-INDEX(Definitions!$G$2:$G$50,MATCH($A19,Definitions!$A$2:$A$50,0))))&lt;=0,"On track",IF(IF(INDEX(Definitions!$E$2:$E$50,MATCH($A19,Definitions!$A$2:$A$50,0))="up",(SUMIFS(Data!$D$2:$D$2000,Data!$A$2:$A$2000,M$15,Data!$B$2:$B$2000,$A19)-SUMIFS(Data!$C$2:$C$2000,Data!$A$2:$A$2000,M$15,Data!$B$2:$B$2000,$A19))/ABS(SUMIFS(Data!$D$2:$D$2000,Data!$A$2:$A$2000,M$15,Data!$B$2:$B$2000,$A19)),IF(INDEX(Definitions!$E$2:$E$50,MATCH($A19,Definitions!$A$2:$A$50,0))="down",(SUMIFS(Data!$C$2:$C$2000,Data!$A$2:$A$2000,M$15,Data!$B$2:$B$2000,$A19)-SUMIFS(Data!$D$2:$D$2000,Data!$A$2:$A$2000,M$15,Data!$B$2:$B$2000,$A19))/ABS(SUMIFS(Data!$D$2:$D$2000,Data!$A$2:$A$2000,M$15,Data!$B$2:$B$2000,$A19)),ABS(SUMIFS(Data!$C$2:$C$2000,Data!$A$2:$A$2000,M$15,Data!$B$2:$B$2000,$A19)-SUMIFS(Data!$D$2:$D$2000,Data!$A$2:$A$2000,M$15,Data!$B$2:$B$2000,$A19))/ABS(SUMIFS(Data!$D$2:$D$2000,Data!$A$2:$A$2000,M$15,Data!$B$2:$B$2000,$A19))-INDEX(Definitions!$G$2:$G$50,MATCH($A19,Definitions!$A$2:$A$50,0))))&lt;=INDEX(Definitions!$F$2:$F$50,MATCH($A19,Definitions!$A$2:$A$50,0)),"Watch","Off track"))))</f>
        <v/>
      </c>
    </row>
    <row r="20">
      <c r="A20">
        <f>Definitions!A6</f>
        <v/>
      </c>
      <c r="B20">
        <f>IF(COUNTIFS(Data!$A$2:$A$2000,B$15,Data!$B$2:$B$2000,$A20)=0,"",IF(SUMIFS(Data!$D$2:$D$2000,Data!$A$2:$A$2000,B$15,Data!$B$2:$B$2000,$A20)=0,"No target",IF(IF(INDEX(Definitions!$E$2:$E$50,MATCH($A20,Definitions!$A$2:$A$50,0))="up",(SUMIFS(Data!$D$2:$D$2000,Data!$A$2:$A$2000,B$15,Data!$B$2:$B$2000,$A20)-SUMIFS(Data!$C$2:$C$2000,Data!$A$2:$A$2000,B$15,Data!$B$2:$B$2000,$A20))/ABS(SUMIFS(Data!$D$2:$D$2000,Data!$A$2:$A$2000,B$15,Data!$B$2:$B$2000,$A20)),IF(INDEX(Definitions!$E$2:$E$50,MATCH($A20,Definitions!$A$2:$A$50,0))="down",(SUMIFS(Data!$C$2:$C$2000,Data!$A$2:$A$2000,B$15,Data!$B$2:$B$2000,$A20)-SUMIFS(Data!$D$2:$D$2000,Data!$A$2:$A$2000,B$15,Data!$B$2:$B$2000,$A20))/ABS(SUMIFS(Data!$D$2:$D$2000,Data!$A$2:$A$2000,B$15,Data!$B$2:$B$2000,$A20)),ABS(SUMIFS(Data!$C$2:$C$2000,Data!$A$2:$A$2000,B$15,Data!$B$2:$B$2000,$A20)-SUMIFS(Data!$D$2:$D$2000,Data!$A$2:$A$2000,B$15,Data!$B$2:$B$2000,$A20))/ABS(SUMIFS(Data!$D$2:$D$2000,Data!$A$2:$A$2000,B$15,Data!$B$2:$B$2000,$A20))-INDEX(Definitions!$G$2:$G$50,MATCH($A20,Definitions!$A$2:$A$50,0))))&lt;=0,"On track",IF(IF(INDEX(Definitions!$E$2:$E$50,MATCH($A20,Definitions!$A$2:$A$50,0))="up",(SUMIFS(Data!$D$2:$D$2000,Data!$A$2:$A$2000,B$15,Data!$B$2:$B$2000,$A20)-SUMIFS(Data!$C$2:$C$2000,Data!$A$2:$A$2000,B$15,Data!$B$2:$B$2000,$A20))/ABS(SUMIFS(Data!$D$2:$D$2000,Data!$A$2:$A$2000,B$15,Data!$B$2:$B$2000,$A20)),IF(INDEX(Definitions!$E$2:$E$50,MATCH($A20,Definitions!$A$2:$A$50,0))="down",(SUMIFS(Data!$C$2:$C$2000,Data!$A$2:$A$2000,B$15,Data!$B$2:$B$2000,$A20)-SUMIFS(Data!$D$2:$D$2000,Data!$A$2:$A$2000,B$15,Data!$B$2:$B$2000,$A20))/ABS(SUMIFS(Data!$D$2:$D$2000,Data!$A$2:$A$2000,B$15,Data!$B$2:$B$2000,$A20)),ABS(SUMIFS(Data!$C$2:$C$2000,Data!$A$2:$A$2000,B$15,Data!$B$2:$B$2000,$A20)-SUMIFS(Data!$D$2:$D$2000,Data!$A$2:$A$2000,B$15,Data!$B$2:$B$2000,$A20))/ABS(SUMIFS(Data!$D$2:$D$2000,Data!$A$2:$A$2000,B$15,Data!$B$2:$B$2000,$A20))-INDEX(Definitions!$G$2:$G$50,MATCH($A20,Definitions!$A$2:$A$50,0))))&lt;=INDEX(Definitions!$F$2:$F$50,MATCH($A20,Definitions!$A$2:$A$50,0)),"Watch","Off track"))))</f>
        <v/>
      </c>
      <c r="C20">
        <f>IF(COUNTIFS(Data!$A$2:$A$2000,C$15,Data!$B$2:$B$2000,$A20)=0,"",IF(SUMIFS(Data!$D$2:$D$2000,Data!$A$2:$A$2000,C$15,Data!$B$2:$B$2000,$A20)=0,"No target",IF(IF(INDEX(Definitions!$E$2:$E$50,MATCH($A20,Definitions!$A$2:$A$50,0))="up",(SUMIFS(Data!$D$2:$D$2000,Data!$A$2:$A$2000,C$15,Data!$B$2:$B$2000,$A20)-SUMIFS(Data!$C$2:$C$2000,Data!$A$2:$A$2000,C$15,Data!$B$2:$B$2000,$A20))/ABS(SUMIFS(Data!$D$2:$D$2000,Data!$A$2:$A$2000,C$15,Data!$B$2:$B$2000,$A20)),IF(INDEX(Definitions!$E$2:$E$50,MATCH($A20,Definitions!$A$2:$A$50,0))="down",(SUMIFS(Data!$C$2:$C$2000,Data!$A$2:$A$2000,C$15,Data!$B$2:$B$2000,$A20)-SUMIFS(Data!$D$2:$D$2000,Data!$A$2:$A$2000,C$15,Data!$B$2:$B$2000,$A20))/ABS(SUMIFS(Data!$D$2:$D$2000,Data!$A$2:$A$2000,C$15,Data!$B$2:$B$2000,$A20)),ABS(SUMIFS(Data!$C$2:$C$2000,Data!$A$2:$A$2000,C$15,Data!$B$2:$B$2000,$A20)-SUMIFS(Data!$D$2:$D$2000,Data!$A$2:$A$2000,C$15,Data!$B$2:$B$2000,$A20))/ABS(SUMIFS(Data!$D$2:$D$2000,Data!$A$2:$A$2000,C$15,Data!$B$2:$B$2000,$A20))-INDEX(Definitions!$G$2:$G$50,MATCH($A20,Definitions!$A$2:$A$50,0))))&lt;=0,"On track",IF(IF(INDEX(Definitions!$E$2:$E$50,MATCH($A20,Definitions!$A$2:$A$50,0))="up",(SUMIFS(Data!$D$2:$D$2000,Data!$A$2:$A$2000,C$15,Data!$B$2:$B$2000,$A20)-SUMIFS(Data!$C$2:$C$2000,Data!$A$2:$A$2000,C$15,Data!$B$2:$B$2000,$A20))/ABS(SUMIFS(Data!$D$2:$D$2000,Data!$A$2:$A$2000,C$15,Data!$B$2:$B$2000,$A20)),IF(INDEX(Definitions!$E$2:$E$50,MATCH($A20,Definitions!$A$2:$A$50,0))="down",(SUMIFS(Data!$C$2:$C$2000,Data!$A$2:$A$2000,C$15,Data!$B$2:$B$2000,$A20)-SUMIFS(Data!$D$2:$D$2000,Data!$A$2:$A$2000,C$15,Data!$B$2:$B$2000,$A20))/ABS(SUMIFS(Data!$D$2:$D$2000,Data!$A$2:$A$2000,C$15,Data!$B$2:$B$2000,$A20)),ABS(SUMIFS(Data!$C$2:$C$2000,Data!$A$2:$A$2000,C$15,Data!$B$2:$B$2000,$A20)-SUMIFS(Data!$D$2:$D$2000,Data!$A$2:$A$2000,C$15,Data!$B$2:$B$2000,$A20))/ABS(SUMIFS(Data!$D$2:$D$2000,Data!$A$2:$A$2000,C$15,Data!$B$2:$B$2000,$A20))-INDEX(Definitions!$G$2:$G$50,MATCH($A20,Definitions!$A$2:$A$50,0))))&lt;=INDEX(Definitions!$F$2:$F$50,MATCH($A20,Definitions!$A$2:$A$50,0)),"Watch","Off track"))))</f>
        <v/>
      </c>
      <c r="D20">
        <f>IF(COUNTIFS(Data!$A$2:$A$2000,D$15,Data!$B$2:$B$2000,$A20)=0,"",IF(SUMIFS(Data!$D$2:$D$2000,Data!$A$2:$A$2000,D$15,Data!$B$2:$B$2000,$A20)=0,"No target",IF(IF(INDEX(Definitions!$E$2:$E$50,MATCH($A20,Definitions!$A$2:$A$50,0))="up",(SUMIFS(Data!$D$2:$D$2000,Data!$A$2:$A$2000,D$15,Data!$B$2:$B$2000,$A20)-SUMIFS(Data!$C$2:$C$2000,Data!$A$2:$A$2000,D$15,Data!$B$2:$B$2000,$A20))/ABS(SUMIFS(Data!$D$2:$D$2000,Data!$A$2:$A$2000,D$15,Data!$B$2:$B$2000,$A20)),IF(INDEX(Definitions!$E$2:$E$50,MATCH($A20,Definitions!$A$2:$A$50,0))="down",(SUMIFS(Data!$C$2:$C$2000,Data!$A$2:$A$2000,D$15,Data!$B$2:$B$2000,$A20)-SUMIFS(Data!$D$2:$D$2000,Data!$A$2:$A$2000,D$15,Data!$B$2:$B$2000,$A20))/ABS(SUMIFS(Data!$D$2:$D$2000,Data!$A$2:$A$2000,D$15,Data!$B$2:$B$2000,$A20)),ABS(SUMIFS(Data!$C$2:$C$2000,Data!$A$2:$A$2000,D$15,Data!$B$2:$B$2000,$A20)-SUMIFS(Data!$D$2:$D$2000,Data!$A$2:$A$2000,D$15,Data!$B$2:$B$2000,$A20))/ABS(SUMIFS(Data!$D$2:$D$2000,Data!$A$2:$A$2000,D$15,Data!$B$2:$B$2000,$A20))-INDEX(Definitions!$G$2:$G$50,MATCH($A20,Definitions!$A$2:$A$50,0))))&lt;=0,"On track",IF(IF(INDEX(Definitions!$E$2:$E$50,MATCH($A20,Definitions!$A$2:$A$50,0))="up",(SUMIFS(Data!$D$2:$D$2000,Data!$A$2:$A$2000,D$15,Data!$B$2:$B$2000,$A20)-SUMIFS(Data!$C$2:$C$2000,Data!$A$2:$A$2000,D$15,Data!$B$2:$B$2000,$A20))/ABS(SUMIFS(Data!$D$2:$D$2000,Data!$A$2:$A$2000,D$15,Data!$B$2:$B$2000,$A20)),IF(INDEX(Definitions!$E$2:$E$50,MATCH($A20,Definitions!$A$2:$A$50,0))="down",(SUMIFS(Data!$C$2:$C$2000,Data!$A$2:$A$2000,D$15,Data!$B$2:$B$2000,$A20)-SUMIFS(Data!$D$2:$D$2000,Data!$A$2:$A$2000,D$15,Data!$B$2:$B$2000,$A20))/ABS(SUMIFS(Data!$D$2:$D$2000,Data!$A$2:$A$2000,D$15,Data!$B$2:$B$2000,$A20)),ABS(SUMIFS(Data!$C$2:$C$2000,Data!$A$2:$A$2000,D$15,Data!$B$2:$B$2000,$A20)-SUMIFS(Data!$D$2:$D$2000,Data!$A$2:$A$2000,D$15,Data!$B$2:$B$2000,$A20))/ABS(SUMIFS(Data!$D$2:$D$2000,Data!$A$2:$A$2000,D$15,Data!$B$2:$B$2000,$A20))-INDEX(Definitions!$G$2:$G$50,MATCH($A20,Definitions!$A$2:$A$50,0))))&lt;=INDEX(Definitions!$F$2:$F$50,MATCH($A20,Definitions!$A$2:$A$50,0)),"Watch","Off track"))))</f>
        <v/>
      </c>
      <c r="E20">
        <f>IF(COUNTIFS(Data!$A$2:$A$2000,E$15,Data!$B$2:$B$2000,$A20)=0,"",IF(SUMIFS(Data!$D$2:$D$2000,Data!$A$2:$A$2000,E$15,Data!$B$2:$B$2000,$A20)=0,"No target",IF(IF(INDEX(Definitions!$E$2:$E$50,MATCH($A20,Definitions!$A$2:$A$50,0))="up",(SUMIFS(Data!$D$2:$D$2000,Data!$A$2:$A$2000,E$15,Data!$B$2:$B$2000,$A20)-SUMIFS(Data!$C$2:$C$2000,Data!$A$2:$A$2000,E$15,Data!$B$2:$B$2000,$A20))/ABS(SUMIFS(Data!$D$2:$D$2000,Data!$A$2:$A$2000,E$15,Data!$B$2:$B$2000,$A20)),IF(INDEX(Definitions!$E$2:$E$50,MATCH($A20,Definitions!$A$2:$A$50,0))="down",(SUMIFS(Data!$C$2:$C$2000,Data!$A$2:$A$2000,E$15,Data!$B$2:$B$2000,$A20)-SUMIFS(Data!$D$2:$D$2000,Data!$A$2:$A$2000,E$15,Data!$B$2:$B$2000,$A20))/ABS(SUMIFS(Data!$D$2:$D$2000,Data!$A$2:$A$2000,E$15,Data!$B$2:$B$2000,$A20)),ABS(SUMIFS(Data!$C$2:$C$2000,Data!$A$2:$A$2000,E$15,Data!$B$2:$B$2000,$A20)-SUMIFS(Data!$D$2:$D$2000,Data!$A$2:$A$2000,E$15,Data!$B$2:$B$2000,$A20))/ABS(SUMIFS(Data!$D$2:$D$2000,Data!$A$2:$A$2000,E$15,Data!$B$2:$B$2000,$A20))-INDEX(Definitions!$G$2:$G$50,MATCH($A20,Definitions!$A$2:$A$50,0))))&lt;=0,"On track",IF(IF(INDEX(Definitions!$E$2:$E$50,MATCH($A20,Definitions!$A$2:$A$50,0))="up",(SUMIFS(Data!$D$2:$D$2000,Data!$A$2:$A$2000,E$15,Data!$B$2:$B$2000,$A20)-SUMIFS(Data!$C$2:$C$2000,Data!$A$2:$A$2000,E$15,Data!$B$2:$B$2000,$A20))/ABS(SUMIFS(Data!$D$2:$D$2000,Data!$A$2:$A$2000,E$15,Data!$B$2:$B$2000,$A20)),IF(INDEX(Definitions!$E$2:$E$50,MATCH($A20,Definitions!$A$2:$A$50,0))="down",(SUMIFS(Data!$C$2:$C$2000,Data!$A$2:$A$2000,E$15,Data!$B$2:$B$2000,$A20)-SUMIFS(Data!$D$2:$D$2000,Data!$A$2:$A$2000,E$15,Data!$B$2:$B$2000,$A20))/ABS(SUMIFS(Data!$D$2:$D$2000,Data!$A$2:$A$2000,E$15,Data!$B$2:$B$2000,$A20)),ABS(SUMIFS(Data!$C$2:$C$2000,Data!$A$2:$A$2000,E$15,Data!$B$2:$B$2000,$A20)-SUMIFS(Data!$D$2:$D$2000,Data!$A$2:$A$2000,E$15,Data!$B$2:$B$2000,$A20))/ABS(SUMIFS(Data!$D$2:$D$2000,Data!$A$2:$A$2000,E$15,Data!$B$2:$B$2000,$A20))-INDEX(Definitions!$G$2:$G$50,MATCH($A20,Definitions!$A$2:$A$50,0))))&lt;=INDEX(Definitions!$F$2:$F$50,MATCH($A20,Definitions!$A$2:$A$50,0)),"Watch","Off track"))))</f>
        <v/>
      </c>
      <c r="F20">
        <f>IF(COUNTIFS(Data!$A$2:$A$2000,F$15,Data!$B$2:$B$2000,$A20)=0,"",IF(SUMIFS(Data!$D$2:$D$2000,Data!$A$2:$A$2000,F$15,Data!$B$2:$B$2000,$A20)=0,"No target",IF(IF(INDEX(Definitions!$E$2:$E$50,MATCH($A20,Definitions!$A$2:$A$50,0))="up",(SUMIFS(Data!$D$2:$D$2000,Data!$A$2:$A$2000,F$15,Data!$B$2:$B$2000,$A20)-SUMIFS(Data!$C$2:$C$2000,Data!$A$2:$A$2000,F$15,Data!$B$2:$B$2000,$A20))/ABS(SUMIFS(Data!$D$2:$D$2000,Data!$A$2:$A$2000,F$15,Data!$B$2:$B$2000,$A20)),IF(INDEX(Definitions!$E$2:$E$50,MATCH($A20,Definitions!$A$2:$A$50,0))="down",(SUMIFS(Data!$C$2:$C$2000,Data!$A$2:$A$2000,F$15,Data!$B$2:$B$2000,$A20)-SUMIFS(Data!$D$2:$D$2000,Data!$A$2:$A$2000,F$15,Data!$B$2:$B$2000,$A20))/ABS(SUMIFS(Data!$D$2:$D$2000,Data!$A$2:$A$2000,F$15,Data!$B$2:$B$2000,$A20)),ABS(SUMIFS(Data!$C$2:$C$2000,Data!$A$2:$A$2000,F$15,Data!$B$2:$B$2000,$A20)-SUMIFS(Data!$D$2:$D$2000,Data!$A$2:$A$2000,F$15,Data!$B$2:$B$2000,$A20))/ABS(SUMIFS(Data!$D$2:$D$2000,Data!$A$2:$A$2000,F$15,Data!$B$2:$B$2000,$A20))-INDEX(Definitions!$G$2:$G$50,MATCH($A20,Definitions!$A$2:$A$50,0))))&lt;=0,"On track",IF(IF(INDEX(Definitions!$E$2:$E$50,MATCH($A20,Definitions!$A$2:$A$50,0))="up",(SUMIFS(Data!$D$2:$D$2000,Data!$A$2:$A$2000,F$15,Data!$B$2:$B$2000,$A20)-SUMIFS(Data!$C$2:$C$2000,Data!$A$2:$A$2000,F$15,Data!$B$2:$B$2000,$A20))/ABS(SUMIFS(Data!$D$2:$D$2000,Data!$A$2:$A$2000,F$15,Data!$B$2:$B$2000,$A20)),IF(INDEX(Definitions!$E$2:$E$50,MATCH($A20,Definitions!$A$2:$A$50,0))="down",(SUMIFS(Data!$C$2:$C$2000,Data!$A$2:$A$2000,F$15,Data!$B$2:$B$2000,$A20)-SUMIFS(Data!$D$2:$D$2000,Data!$A$2:$A$2000,F$15,Data!$B$2:$B$2000,$A20))/ABS(SUMIFS(Data!$D$2:$D$2000,Data!$A$2:$A$2000,F$15,Data!$B$2:$B$2000,$A20)),ABS(SUMIFS(Data!$C$2:$C$2000,Data!$A$2:$A$2000,F$15,Data!$B$2:$B$2000,$A20)-SUMIFS(Data!$D$2:$D$2000,Data!$A$2:$A$2000,F$15,Data!$B$2:$B$2000,$A20))/ABS(SUMIFS(Data!$D$2:$D$2000,Data!$A$2:$A$2000,F$15,Data!$B$2:$B$2000,$A20))-INDEX(Definitions!$G$2:$G$50,MATCH($A20,Definitions!$A$2:$A$50,0))))&lt;=INDEX(Definitions!$F$2:$F$50,MATCH($A20,Definitions!$A$2:$A$50,0)),"Watch","Off track"))))</f>
        <v/>
      </c>
      <c r="G20">
        <f>IF(COUNTIFS(Data!$A$2:$A$2000,G$15,Data!$B$2:$B$2000,$A20)=0,"",IF(SUMIFS(Data!$D$2:$D$2000,Data!$A$2:$A$2000,G$15,Data!$B$2:$B$2000,$A20)=0,"No target",IF(IF(INDEX(Definitions!$E$2:$E$50,MATCH($A20,Definitions!$A$2:$A$50,0))="up",(SUMIFS(Data!$D$2:$D$2000,Data!$A$2:$A$2000,G$15,Data!$B$2:$B$2000,$A20)-SUMIFS(Data!$C$2:$C$2000,Data!$A$2:$A$2000,G$15,Data!$B$2:$B$2000,$A20))/ABS(SUMIFS(Data!$D$2:$D$2000,Data!$A$2:$A$2000,G$15,Data!$B$2:$B$2000,$A20)),IF(INDEX(Definitions!$E$2:$E$50,MATCH($A20,Definitions!$A$2:$A$50,0))="down",(SUMIFS(Data!$C$2:$C$2000,Data!$A$2:$A$2000,G$15,Data!$B$2:$B$2000,$A20)-SUMIFS(Data!$D$2:$D$2000,Data!$A$2:$A$2000,G$15,Data!$B$2:$B$2000,$A20))/ABS(SUMIFS(Data!$D$2:$D$2000,Data!$A$2:$A$2000,G$15,Data!$B$2:$B$2000,$A20)),ABS(SUMIFS(Data!$C$2:$C$2000,Data!$A$2:$A$2000,G$15,Data!$B$2:$B$2000,$A20)-SUMIFS(Data!$D$2:$D$2000,Data!$A$2:$A$2000,G$15,Data!$B$2:$B$2000,$A20))/ABS(SUMIFS(Data!$D$2:$D$2000,Data!$A$2:$A$2000,G$15,Data!$B$2:$B$2000,$A20))-INDEX(Definitions!$G$2:$G$50,MATCH($A20,Definitions!$A$2:$A$50,0))))&lt;=0,"On track",IF(IF(INDEX(Definitions!$E$2:$E$50,MATCH($A20,Definitions!$A$2:$A$50,0))="up",(SUMIFS(Data!$D$2:$D$2000,Data!$A$2:$A$2000,G$15,Data!$B$2:$B$2000,$A20)-SUMIFS(Data!$C$2:$C$2000,Data!$A$2:$A$2000,G$15,Data!$B$2:$B$2000,$A20))/ABS(SUMIFS(Data!$D$2:$D$2000,Data!$A$2:$A$2000,G$15,Data!$B$2:$B$2000,$A20)),IF(INDEX(Definitions!$E$2:$E$50,MATCH($A20,Definitions!$A$2:$A$50,0))="down",(SUMIFS(Data!$C$2:$C$2000,Data!$A$2:$A$2000,G$15,Data!$B$2:$B$2000,$A20)-SUMIFS(Data!$D$2:$D$2000,Data!$A$2:$A$2000,G$15,Data!$B$2:$B$2000,$A20))/ABS(SUMIFS(Data!$D$2:$D$2000,Data!$A$2:$A$2000,G$15,Data!$B$2:$B$2000,$A20)),ABS(SUMIFS(Data!$C$2:$C$2000,Data!$A$2:$A$2000,G$15,Data!$B$2:$B$2000,$A20)-SUMIFS(Data!$D$2:$D$2000,Data!$A$2:$A$2000,G$15,Data!$B$2:$B$2000,$A20))/ABS(SUMIFS(Data!$D$2:$D$2000,Data!$A$2:$A$2000,G$15,Data!$B$2:$B$2000,$A20))-INDEX(Definitions!$G$2:$G$50,MATCH($A20,Definitions!$A$2:$A$50,0))))&lt;=INDEX(Definitions!$F$2:$F$50,MATCH($A20,Definitions!$A$2:$A$50,0)),"Watch","Off track"))))</f>
        <v/>
      </c>
      <c r="H20">
        <f>IF(COUNTIFS(Data!$A$2:$A$2000,H$15,Data!$B$2:$B$2000,$A20)=0,"",IF(SUMIFS(Data!$D$2:$D$2000,Data!$A$2:$A$2000,H$15,Data!$B$2:$B$2000,$A20)=0,"No target",IF(IF(INDEX(Definitions!$E$2:$E$50,MATCH($A20,Definitions!$A$2:$A$50,0))="up",(SUMIFS(Data!$D$2:$D$2000,Data!$A$2:$A$2000,H$15,Data!$B$2:$B$2000,$A20)-SUMIFS(Data!$C$2:$C$2000,Data!$A$2:$A$2000,H$15,Data!$B$2:$B$2000,$A20))/ABS(SUMIFS(Data!$D$2:$D$2000,Data!$A$2:$A$2000,H$15,Data!$B$2:$B$2000,$A20)),IF(INDEX(Definitions!$E$2:$E$50,MATCH($A20,Definitions!$A$2:$A$50,0))="down",(SUMIFS(Data!$C$2:$C$2000,Data!$A$2:$A$2000,H$15,Data!$B$2:$B$2000,$A20)-SUMIFS(Data!$D$2:$D$2000,Data!$A$2:$A$2000,H$15,Data!$B$2:$B$2000,$A20))/ABS(SUMIFS(Data!$D$2:$D$2000,Data!$A$2:$A$2000,H$15,Data!$B$2:$B$2000,$A20)),ABS(SUMIFS(Data!$C$2:$C$2000,Data!$A$2:$A$2000,H$15,Data!$B$2:$B$2000,$A20)-SUMIFS(Data!$D$2:$D$2000,Data!$A$2:$A$2000,H$15,Data!$B$2:$B$2000,$A20))/ABS(SUMIFS(Data!$D$2:$D$2000,Data!$A$2:$A$2000,H$15,Data!$B$2:$B$2000,$A20))-INDEX(Definitions!$G$2:$G$50,MATCH($A20,Definitions!$A$2:$A$50,0))))&lt;=0,"On track",IF(IF(INDEX(Definitions!$E$2:$E$50,MATCH($A20,Definitions!$A$2:$A$50,0))="up",(SUMIFS(Data!$D$2:$D$2000,Data!$A$2:$A$2000,H$15,Data!$B$2:$B$2000,$A20)-SUMIFS(Data!$C$2:$C$2000,Data!$A$2:$A$2000,H$15,Data!$B$2:$B$2000,$A20))/ABS(SUMIFS(Data!$D$2:$D$2000,Data!$A$2:$A$2000,H$15,Data!$B$2:$B$2000,$A20)),IF(INDEX(Definitions!$E$2:$E$50,MATCH($A20,Definitions!$A$2:$A$50,0))="down",(SUMIFS(Data!$C$2:$C$2000,Data!$A$2:$A$2000,H$15,Data!$B$2:$B$2000,$A20)-SUMIFS(Data!$D$2:$D$2000,Data!$A$2:$A$2000,H$15,Data!$B$2:$B$2000,$A20))/ABS(SUMIFS(Data!$D$2:$D$2000,Data!$A$2:$A$2000,H$15,Data!$B$2:$B$2000,$A20)),ABS(SUMIFS(Data!$C$2:$C$2000,Data!$A$2:$A$2000,H$15,Data!$B$2:$B$2000,$A20)-SUMIFS(Data!$D$2:$D$2000,Data!$A$2:$A$2000,H$15,Data!$B$2:$B$2000,$A20))/ABS(SUMIFS(Data!$D$2:$D$2000,Data!$A$2:$A$2000,H$15,Data!$B$2:$B$2000,$A20))-INDEX(Definitions!$G$2:$G$50,MATCH($A20,Definitions!$A$2:$A$50,0))))&lt;=INDEX(Definitions!$F$2:$F$50,MATCH($A20,Definitions!$A$2:$A$50,0)),"Watch","Off track"))))</f>
        <v/>
      </c>
      <c r="I20">
        <f>IF(COUNTIFS(Data!$A$2:$A$2000,I$15,Data!$B$2:$B$2000,$A20)=0,"",IF(SUMIFS(Data!$D$2:$D$2000,Data!$A$2:$A$2000,I$15,Data!$B$2:$B$2000,$A20)=0,"No target",IF(IF(INDEX(Definitions!$E$2:$E$50,MATCH($A20,Definitions!$A$2:$A$50,0))="up",(SUMIFS(Data!$D$2:$D$2000,Data!$A$2:$A$2000,I$15,Data!$B$2:$B$2000,$A20)-SUMIFS(Data!$C$2:$C$2000,Data!$A$2:$A$2000,I$15,Data!$B$2:$B$2000,$A20))/ABS(SUMIFS(Data!$D$2:$D$2000,Data!$A$2:$A$2000,I$15,Data!$B$2:$B$2000,$A20)),IF(INDEX(Definitions!$E$2:$E$50,MATCH($A20,Definitions!$A$2:$A$50,0))="down",(SUMIFS(Data!$C$2:$C$2000,Data!$A$2:$A$2000,I$15,Data!$B$2:$B$2000,$A20)-SUMIFS(Data!$D$2:$D$2000,Data!$A$2:$A$2000,I$15,Data!$B$2:$B$2000,$A20))/ABS(SUMIFS(Data!$D$2:$D$2000,Data!$A$2:$A$2000,I$15,Data!$B$2:$B$2000,$A20)),ABS(SUMIFS(Data!$C$2:$C$2000,Data!$A$2:$A$2000,I$15,Data!$B$2:$B$2000,$A20)-SUMIFS(Data!$D$2:$D$2000,Data!$A$2:$A$2000,I$15,Data!$B$2:$B$2000,$A20))/ABS(SUMIFS(Data!$D$2:$D$2000,Data!$A$2:$A$2000,I$15,Data!$B$2:$B$2000,$A20))-INDEX(Definitions!$G$2:$G$50,MATCH($A20,Definitions!$A$2:$A$50,0))))&lt;=0,"On track",IF(IF(INDEX(Definitions!$E$2:$E$50,MATCH($A20,Definitions!$A$2:$A$50,0))="up",(SUMIFS(Data!$D$2:$D$2000,Data!$A$2:$A$2000,I$15,Data!$B$2:$B$2000,$A20)-SUMIFS(Data!$C$2:$C$2000,Data!$A$2:$A$2000,I$15,Data!$B$2:$B$2000,$A20))/ABS(SUMIFS(Data!$D$2:$D$2000,Data!$A$2:$A$2000,I$15,Data!$B$2:$B$2000,$A20)),IF(INDEX(Definitions!$E$2:$E$50,MATCH($A20,Definitions!$A$2:$A$50,0))="down",(SUMIFS(Data!$C$2:$C$2000,Data!$A$2:$A$2000,I$15,Data!$B$2:$B$2000,$A20)-SUMIFS(Data!$D$2:$D$2000,Data!$A$2:$A$2000,I$15,Data!$B$2:$B$2000,$A20))/ABS(SUMIFS(Data!$D$2:$D$2000,Data!$A$2:$A$2000,I$15,Data!$B$2:$B$2000,$A20)),ABS(SUMIFS(Data!$C$2:$C$2000,Data!$A$2:$A$2000,I$15,Data!$B$2:$B$2000,$A20)-SUMIFS(Data!$D$2:$D$2000,Data!$A$2:$A$2000,I$15,Data!$B$2:$B$2000,$A20))/ABS(SUMIFS(Data!$D$2:$D$2000,Data!$A$2:$A$2000,I$15,Data!$B$2:$B$2000,$A20))-INDEX(Definitions!$G$2:$G$50,MATCH($A20,Definitions!$A$2:$A$50,0))))&lt;=INDEX(Definitions!$F$2:$F$50,MATCH($A20,Definitions!$A$2:$A$50,0)),"Watch","Off track"))))</f>
        <v/>
      </c>
      <c r="J20">
        <f>IF(COUNTIFS(Data!$A$2:$A$2000,J$15,Data!$B$2:$B$2000,$A20)=0,"",IF(SUMIFS(Data!$D$2:$D$2000,Data!$A$2:$A$2000,J$15,Data!$B$2:$B$2000,$A20)=0,"No target",IF(IF(INDEX(Definitions!$E$2:$E$50,MATCH($A20,Definitions!$A$2:$A$50,0))="up",(SUMIFS(Data!$D$2:$D$2000,Data!$A$2:$A$2000,J$15,Data!$B$2:$B$2000,$A20)-SUMIFS(Data!$C$2:$C$2000,Data!$A$2:$A$2000,J$15,Data!$B$2:$B$2000,$A20))/ABS(SUMIFS(Data!$D$2:$D$2000,Data!$A$2:$A$2000,J$15,Data!$B$2:$B$2000,$A20)),IF(INDEX(Definitions!$E$2:$E$50,MATCH($A20,Definitions!$A$2:$A$50,0))="down",(SUMIFS(Data!$C$2:$C$2000,Data!$A$2:$A$2000,J$15,Data!$B$2:$B$2000,$A20)-SUMIFS(Data!$D$2:$D$2000,Data!$A$2:$A$2000,J$15,Data!$B$2:$B$2000,$A20))/ABS(SUMIFS(Data!$D$2:$D$2000,Data!$A$2:$A$2000,J$15,Data!$B$2:$B$2000,$A20)),ABS(SUMIFS(Data!$C$2:$C$2000,Data!$A$2:$A$2000,J$15,Data!$B$2:$B$2000,$A20)-SUMIFS(Data!$D$2:$D$2000,Data!$A$2:$A$2000,J$15,Data!$B$2:$B$2000,$A20))/ABS(SUMIFS(Data!$D$2:$D$2000,Data!$A$2:$A$2000,J$15,Data!$B$2:$B$2000,$A20))-INDEX(Definitions!$G$2:$G$50,MATCH($A20,Definitions!$A$2:$A$50,0))))&lt;=0,"On track",IF(IF(INDEX(Definitions!$E$2:$E$50,MATCH($A20,Definitions!$A$2:$A$50,0))="up",(SUMIFS(Data!$D$2:$D$2000,Data!$A$2:$A$2000,J$15,Data!$B$2:$B$2000,$A20)-SUMIFS(Data!$C$2:$C$2000,Data!$A$2:$A$2000,J$15,Data!$B$2:$B$2000,$A20))/ABS(SUMIFS(Data!$D$2:$D$2000,Data!$A$2:$A$2000,J$15,Data!$B$2:$B$2000,$A20)),IF(INDEX(Definitions!$E$2:$E$50,MATCH($A20,Definitions!$A$2:$A$50,0))="down",(SUMIFS(Data!$C$2:$C$2000,Data!$A$2:$A$2000,J$15,Data!$B$2:$B$2000,$A20)-SUMIFS(Data!$D$2:$D$2000,Data!$A$2:$A$2000,J$15,Data!$B$2:$B$2000,$A20))/ABS(SUMIFS(Data!$D$2:$D$2000,Data!$A$2:$A$2000,J$15,Data!$B$2:$B$2000,$A20)),ABS(SUMIFS(Data!$C$2:$C$2000,Data!$A$2:$A$2000,J$15,Data!$B$2:$B$2000,$A20)-SUMIFS(Data!$D$2:$D$2000,Data!$A$2:$A$2000,J$15,Data!$B$2:$B$2000,$A20))/ABS(SUMIFS(Data!$D$2:$D$2000,Data!$A$2:$A$2000,J$15,Data!$B$2:$B$2000,$A20))-INDEX(Definitions!$G$2:$G$50,MATCH($A20,Definitions!$A$2:$A$50,0))))&lt;=INDEX(Definitions!$F$2:$F$50,MATCH($A20,Definitions!$A$2:$A$50,0)),"Watch","Off track"))))</f>
        <v/>
      </c>
      <c r="K20">
        <f>IF(COUNTIFS(Data!$A$2:$A$2000,K$15,Data!$B$2:$B$2000,$A20)=0,"",IF(SUMIFS(Data!$D$2:$D$2000,Data!$A$2:$A$2000,K$15,Data!$B$2:$B$2000,$A20)=0,"No target",IF(IF(INDEX(Definitions!$E$2:$E$50,MATCH($A20,Definitions!$A$2:$A$50,0))="up",(SUMIFS(Data!$D$2:$D$2000,Data!$A$2:$A$2000,K$15,Data!$B$2:$B$2000,$A20)-SUMIFS(Data!$C$2:$C$2000,Data!$A$2:$A$2000,K$15,Data!$B$2:$B$2000,$A20))/ABS(SUMIFS(Data!$D$2:$D$2000,Data!$A$2:$A$2000,K$15,Data!$B$2:$B$2000,$A20)),IF(INDEX(Definitions!$E$2:$E$50,MATCH($A20,Definitions!$A$2:$A$50,0))="down",(SUMIFS(Data!$C$2:$C$2000,Data!$A$2:$A$2000,K$15,Data!$B$2:$B$2000,$A20)-SUMIFS(Data!$D$2:$D$2000,Data!$A$2:$A$2000,K$15,Data!$B$2:$B$2000,$A20))/ABS(SUMIFS(Data!$D$2:$D$2000,Data!$A$2:$A$2000,K$15,Data!$B$2:$B$2000,$A20)),ABS(SUMIFS(Data!$C$2:$C$2000,Data!$A$2:$A$2000,K$15,Data!$B$2:$B$2000,$A20)-SUMIFS(Data!$D$2:$D$2000,Data!$A$2:$A$2000,K$15,Data!$B$2:$B$2000,$A20))/ABS(SUMIFS(Data!$D$2:$D$2000,Data!$A$2:$A$2000,K$15,Data!$B$2:$B$2000,$A20))-INDEX(Definitions!$G$2:$G$50,MATCH($A20,Definitions!$A$2:$A$50,0))))&lt;=0,"On track",IF(IF(INDEX(Definitions!$E$2:$E$50,MATCH($A20,Definitions!$A$2:$A$50,0))="up",(SUMIFS(Data!$D$2:$D$2000,Data!$A$2:$A$2000,K$15,Data!$B$2:$B$2000,$A20)-SUMIFS(Data!$C$2:$C$2000,Data!$A$2:$A$2000,K$15,Data!$B$2:$B$2000,$A20))/ABS(SUMIFS(Data!$D$2:$D$2000,Data!$A$2:$A$2000,K$15,Data!$B$2:$B$2000,$A20)),IF(INDEX(Definitions!$E$2:$E$50,MATCH($A20,Definitions!$A$2:$A$50,0))="down",(SUMIFS(Data!$C$2:$C$2000,Data!$A$2:$A$2000,K$15,Data!$B$2:$B$2000,$A20)-SUMIFS(Data!$D$2:$D$2000,Data!$A$2:$A$2000,K$15,Data!$B$2:$B$2000,$A20))/ABS(SUMIFS(Data!$D$2:$D$2000,Data!$A$2:$A$2000,K$15,Data!$B$2:$B$2000,$A20)),ABS(SUMIFS(Data!$C$2:$C$2000,Data!$A$2:$A$2000,K$15,Data!$B$2:$B$2000,$A20)-SUMIFS(Data!$D$2:$D$2000,Data!$A$2:$A$2000,K$15,Data!$B$2:$B$2000,$A20))/ABS(SUMIFS(Data!$D$2:$D$2000,Data!$A$2:$A$2000,K$15,Data!$B$2:$B$2000,$A20))-INDEX(Definitions!$G$2:$G$50,MATCH($A20,Definitions!$A$2:$A$50,0))))&lt;=INDEX(Definitions!$F$2:$F$50,MATCH($A20,Definitions!$A$2:$A$50,0)),"Watch","Off track"))))</f>
        <v/>
      </c>
      <c r="L20">
        <f>IF(COUNTIFS(Data!$A$2:$A$2000,L$15,Data!$B$2:$B$2000,$A20)=0,"",IF(SUMIFS(Data!$D$2:$D$2000,Data!$A$2:$A$2000,L$15,Data!$B$2:$B$2000,$A20)=0,"No target",IF(IF(INDEX(Definitions!$E$2:$E$50,MATCH($A20,Definitions!$A$2:$A$50,0))="up",(SUMIFS(Data!$D$2:$D$2000,Data!$A$2:$A$2000,L$15,Data!$B$2:$B$2000,$A20)-SUMIFS(Data!$C$2:$C$2000,Data!$A$2:$A$2000,L$15,Data!$B$2:$B$2000,$A20))/ABS(SUMIFS(Data!$D$2:$D$2000,Data!$A$2:$A$2000,L$15,Data!$B$2:$B$2000,$A20)),IF(INDEX(Definitions!$E$2:$E$50,MATCH($A20,Definitions!$A$2:$A$50,0))="down",(SUMIFS(Data!$C$2:$C$2000,Data!$A$2:$A$2000,L$15,Data!$B$2:$B$2000,$A20)-SUMIFS(Data!$D$2:$D$2000,Data!$A$2:$A$2000,L$15,Data!$B$2:$B$2000,$A20))/ABS(SUMIFS(Data!$D$2:$D$2000,Data!$A$2:$A$2000,L$15,Data!$B$2:$B$2000,$A20)),ABS(SUMIFS(Data!$C$2:$C$2000,Data!$A$2:$A$2000,L$15,Data!$B$2:$B$2000,$A20)-SUMIFS(Data!$D$2:$D$2000,Data!$A$2:$A$2000,L$15,Data!$B$2:$B$2000,$A20))/ABS(SUMIFS(Data!$D$2:$D$2000,Data!$A$2:$A$2000,L$15,Data!$B$2:$B$2000,$A20))-INDEX(Definitions!$G$2:$G$50,MATCH($A20,Definitions!$A$2:$A$50,0))))&lt;=0,"On track",IF(IF(INDEX(Definitions!$E$2:$E$50,MATCH($A20,Definitions!$A$2:$A$50,0))="up",(SUMIFS(Data!$D$2:$D$2000,Data!$A$2:$A$2000,L$15,Data!$B$2:$B$2000,$A20)-SUMIFS(Data!$C$2:$C$2000,Data!$A$2:$A$2000,L$15,Data!$B$2:$B$2000,$A20))/ABS(SUMIFS(Data!$D$2:$D$2000,Data!$A$2:$A$2000,L$15,Data!$B$2:$B$2000,$A20)),IF(INDEX(Definitions!$E$2:$E$50,MATCH($A20,Definitions!$A$2:$A$50,0))="down",(SUMIFS(Data!$C$2:$C$2000,Data!$A$2:$A$2000,L$15,Data!$B$2:$B$2000,$A20)-SUMIFS(Data!$D$2:$D$2000,Data!$A$2:$A$2000,L$15,Data!$B$2:$B$2000,$A20))/ABS(SUMIFS(Data!$D$2:$D$2000,Data!$A$2:$A$2000,L$15,Data!$B$2:$B$2000,$A20)),ABS(SUMIFS(Data!$C$2:$C$2000,Data!$A$2:$A$2000,L$15,Data!$B$2:$B$2000,$A20)-SUMIFS(Data!$D$2:$D$2000,Data!$A$2:$A$2000,L$15,Data!$B$2:$B$2000,$A20))/ABS(SUMIFS(Data!$D$2:$D$2000,Data!$A$2:$A$2000,L$15,Data!$B$2:$B$2000,$A20))-INDEX(Definitions!$G$2:$G$50,MATCH($A20,Definitions!$A$2:$A$50,0))))&lt;=INDEX(Definitions!$F$2:$F$50,MATCH($A20,Definitions!$A$2:$A$50,0)),"Watch","Off track"))))</f>
        <v/>
      </c>
      <c r="M20">
        <f>IF(COUNTIFS(Data!$A$2:$A$2000,M$15,Data!$B$2:$B$2000,$A20)=0,"",IF(SUMIFS(Data!$D$2:$D$2000,Data!$A$2:$A$2000,M$15,Data!$B$2:$B$2000,$A20)=0,"No target",IF(IF(INDEX(Definitions!$E$2:$E$50,MATCH($A20,Definitions!$A$2:$A$50,0))="up",(SUMIFS(Data!$D$2:$D$2000,Data!$A$2:$A$2000,M$15,Data!$B$2:$B$2000,$A20)-SUMIFS(Data!$C$2:$C$2000,Data!$A$2:$A$2000,M$15,Data!$B$2:$B$2000,$A20))/ABS(SUMIFS(Data!$D$2:$D$2000,Data!$A$2:$A$2000,M$15,Data!$B$2:$B$2000,$A20)),IF(INDEX(Definitions!$E$2:$E$50,MATCH($A20,Definitions!$A$2:$A$50,0))="down",(SUMIFS(Data!$C$2:$C$2000,Data!$A$2:$A$2000,M$15,Data!$B$2:$B$2000,$A20)-SUMIFS(Data!$D$2:$D$2000,Data!$A$2:$A$2000,M$15,Data!$B$2:$B$2000,$A20))/ABS(SUMIFS(Data!$D$2:$D$2000,Data!$A$2:$A$2000,M$15,Data!$B$2:$B$2000,$A20)),ABS(SUMIFS(Data!$C$2:$C$2000,Data!$A$2:$A$2000,M$15,Data!$B$2:$B$2000,$A20)-SUMIFS(Data!$D$2:$D$2000,Data!$A$2:$A$2000,M$15,Data!$B$2:$B$2000,$A20))/ABS(SUMIFS(Data!$D$2:$D$2000,Data!$A$2:$A$2000,M$15,Data!$B$2:$B$2000,$A20))-INDEX(Definitions!$G$2:$G$50,MATCH($A20,Definitions!$A$2:$A$50,0))))&lt;=0,"On track",IF(IF(INDEX(Definitions!$E$2:$E$50,MATCH($A20,Definitions!$A$2:$A$50,0))="up",(SUMIFS(Data!$D$2:$D$2000,Data!$A$2:$A$2000,M$15,Data!$B$2:$B$2000,$A20)-SUMIFS(Data!$C$2:$C$2000,Data!$A$2:$A$2000,M$15,Data!$B$2:$B$2000,$A20))/ABS(SUMIFS(Data!$D$2:$D$2000,Data!$A$2:$A$2000,M$15,Data!$B$2:$B$2000,$A20)),IF(INDEX(Definitions!$E$2:$E$50,MATCH($A20,Definitions!$A$2:$A$50,0))="down",(SUMIFS(Data!$C$2:$C$2000,Data!$A$2:$A$2000,M$15,Data!$B$2:$B$2000,$A20)-SUMIFS(Data!$D$2:$D$2000,Data!$A$2:$A$2000,M$15,Data!$B$2:$B$2000,$A20))/ABS(SUMIFS(Data!$D$2:$D$2000,Data!$A$2:$A$2000,M$15,Data!$B$2:$B$2000,$A20)),ABS(SUMIFS(Data!$C$2:$C$2000,Data!$A$2:$A$2000,M$15,Data!$B$2:$B$2000,$A20)-SUMIFS(Data!$D$2:$D$2000,Data!$A$2:$A$2000,M$15,Data!$B$2:$B$2000,$A20))/ABS(SUMIFS(Data!$D$2:$D$2000,Data!$A$2:$A$2000,M$15,Data!$B$2:$B$2000,$A20))-INDEX(Definitions!$G$2:$G$50,MATCH($A20,Definitions!$A$2:$A$50,0))))&lt;=INDEX(Definitions!$F$2:$F$50,MATCH($A20,Definitions!$A$2:$A$50,0)),"Watch","Off track"))))</f>
        <v/>
      </c>
    </row>
    <row r="21">
      <c r="A21">
        <f>Definitions!A7</f>
        <v/>
      </c>
      <c r="B21">
        <f>IF(COUNTIFS(Data!$A$2:$A$2000,B$15,Data!$B$2:$B$2000,$A21)=0,"",IF(SUMIFS(Data!$D$2:$D$2000,Data!$A$2:$A$2000,B$15,Data!$B$2:$B$2000,$A21)=0,"No target",IF(IF(INDEX(Definitions!$E$2:$E$50,MATCH($A21,Definitions!$A$2:$A$50,0))="up",(SUMIFS(Data!$D$2:$D$2000,Data!$A$2:$A$2000,B$15,Data!$B$2:$B$2000,$A21)-SUMIFS(Data!$C$2:$C$2000,Data!$A$2:$A$2000,B$15,Data!$B$2:$B$2000,$A21))/ABS(SUMIFS(Data!$D$2:$D$2000,Data!$A$2:$A$2000,B$15,Data!$B$2:$B$2000,$A21)),IF(INDEX(Definitions!$E$2:$E$50,MATCH($A21,Definitions!$A$2:$A$50,0))="down",(SUMIFS(Data!$C$2:$C$2000,Data!$A$2:$A$2000,B$15,Data!$B$2:$B$2000,$A21)-SUMIFS(Data!$D$2:$D$2000,Data!$A$2:$A$2000,B$15,Data!$B$2:$B$2000,$A21))/ABS(SUMIFS(Data!$D$2:$D$2000,Data!$A$2:$A$2000,B$15,Data!$B$2:$B$2000,$A21)),ABS(SUMIFS(Data!$C$2:$C$2000,Data!$A$2:$A$2000,B$15,Data!$B$2:$B$2000,$A21)-SUMIFS(Data!$D$2:$D$2000,Data!$A$2:$A$2000,B$15,Data!$B$2:$B$2000,$A21))/ABS(SUMIFS(Data!$D$2:$D$2000,Data!$A$2:$A$2000,B$15,Data!$B$2:$B$2000,$A21))-INDEX(Definitions!$G$2:$G$50,MATCH($A21,Definitions!$A$2:$A$50,0))))&lt;=0,"On track",IF(IF(INDEX(Definitions!$E$2:$E$50,MATCH($A21,Definitions!$A$2:$A$50,0))="up",(SUMIFS(Data!$D$2:$D$2000,Data!$A$2:$A$2000,B$15,Data!$B$2:$B$2000,$A21)-SUMIFS(Data!$C$2:$C$2000,Data!$A$2:$A$2000,B$15,Data!$B$2:$B$2000,$A21))/ABS(SUMIFS(Data!$D$2:$D$2000,Data!$A$2:$A$2000,B$15,Data!$B$2:$B$2000,$A21)),IF(INDEX(Definitions!$E$2:$E$50,MATCH($A21,Definitions!$A$2:$A$50,0))="down",(SUMIFS(Data!$C$2:$C$2000,Data!$A$2:$A$2000,B$15,Data!$B$2:$B$2000,$A21)-SUMIFS(Data!$D$2:$D$2000,Data!$A$2:$A$2000,B$15,Data!$B$2:$B$2000,$A21))/ABS(SUMIFS(Data!$D$2:$D$2000,Data!$A$2:$A$2000,B$15,Data!$B$2:$B$2000,$A21)),ABS(SUMIFS(Data!$C$2:$C$2000,Data!$A$2:$A$2000,B$15,Data!$B$2:$B$2000,$A21)-SUMIFS(Data!$D$2:$D$2000,Data!$A$2:$A$2000,B$15,Data!$B$2:$B$2000,$A21))/ABS(SUMIFS(Data!$D$2:$D$2000,Data!$A$2:$A$2000,B$15,Data!$B$2:$B$2000,$A21))-INDEX(Definitions!$G$2:$G$50,MATCH($A21,Definitions!$A$2:$A$50,0))))&lt;=INDEX(Definitions!$F$2:$F$50,MATCH($A21,Definitions!$A$2:$A$50,0)),"Watch","Off track"))))</f>
        <v/>
      </c>
      <c r="C21">
        <f>IF(COUNTIFS(Data!$A$2:$A$2000,C$15,Data!$B$2:$B$2000,$A21)=0,"",IF(SUMIFS(Data!$D$2:$D$2000,Data!$A$2:$A$2000,C$15,Data!$B$2:$B$2000,$A21)=0,"No target",IF(IF(INDEX(Definitions!$E$2:$E$50,MATCH($A21,Definitions!$A$2:$A$50,0))="up",(SUMIFS(Data!$D$2:$D$2000,Data!$A$2:$A$2000,C$15,Data!$B$2:$B$2000,$A21)-SUMIFS(Data!$C$2:$C$2000,Data!$A$2:$A$2000,C$15,Data!$B$2:$B$2000,$A21))/ABS(SUMIFS(Data!$D$2:$D$2000,Data!$A$2:$A$2000,C$15,Data!$B$2:$B$2000,$A21)),IF(INDEX(Definitions!$E$2:$E$50,MATCH($A21,Definitions!$A$2:$A$50,0))="down",(SUMIFS(Data!$C$2:$C$2000,Data!$A$2:$A$2000,C$15,Data!$B$2:$B$2000,$A21)-SUMIFS(Data!$D$2:$D$2000,Data!$A$2:$A$2000,C$15,Data!$B$2:$B$2000,$A21))/ABS(SUMIFS(Data!$D$2:$D$2000,Data!$A$2:$A$2000,C$15,Data!$B$2:$B$2000,$A21)),ABS(SUMIFS(Data!$C$2:$C$2000,Data!$A$2:$A$2000,C$15,Data!$B$2:$B$2000,$A21)-SUMIFS(Data!$D$2:$D$2000,Data!$A$2:$A$2000,C$15,Data!$B$2:$B$2000,$A21))/ABS(SUMIFS(Data!$D$2:$D$2000,Data!$A$2:$A$2000,C$15,Data!$B$2:$B$2000,$A21))-INDEX(Definitions!$G$2:$G$50,MATCH($A21,Definitions!$A$2:$A$50,0))))&lt;=0,"On track",IF(IF(INDEX(Definitions!$E$2:$E$50,MATCH($A21,Definitions!$A$2:$A$50,0))="up",(SUMIFS(Data!$D$2:$D$2000,Data!$A$2:$A$2000,C$15,Data!$B$2:$B$2000,$A21)-SUMIFS(Data!$C$2:$C$2000,Data!$A$2:$A$2000,C$15,Data!$B$2:$B$2000,$A21))/ABS(SUMIFS(Data!$D$2:$D$2000,Data!$A$2:$A$2000,C$15,Data!$B$2:$B$2000,$A21)),IF(INDEX(Definitions!$E$2:$E$50,MATCH($A21,Definitions!$A$2:$A$50,0))="down",(SUMIFS(Data!$C$2:$C$2000,Data!$A$2:$A$2000,C$15,Data!$B$2:$B$2000,$A21)-SUMIFS(Data!$D$2:$D$2000,Data!$A$2:$A$2000,C$15,Data!$B$2:$B$2000,$A21))/ABS(SUMIFS(Data!$D$2:$D$2000,Data!$A$2:$A$2000,C$15,Data!$B$2:$B$2000,$A21)),ABS(SUMIFS(Data!$C$2:$C$2000,Data!$A$2:$A$2000,C$15,Data!$B$2:$B$2000,$A21)-SUMIFS(Data!$D$2:$D$2000,Data!$A$2:$A$2000,C$15,Data!$B$2:$B$2000,$A21))/ABS(SUMIFS(Data!$D$2:$D$2000,Data!$A$2:$A$2000,C$15,Data!$B$2:$B$2000,$A21))-INDEX(Definitions!$G$2:$G$50,MATCH($A21,Definitions!$A$2:$A$50,0))))&lt;=INDEX(Definitions!$F$2:$F$50,MATCH($A21,Definitions!$A$2:$A$50,0)),"Watch","Off track"))))</f>
        <v/>
      </c>
      <c r="D21">
        <f>IF(COUNTIFS(Data!$A$2:$A$2000,D$15,Data!$B$2:$B$2000,$A21)=0,"",IF(SUMIFS(Data!$D$2:$D$2000,Data!$A$2:$A$2000,D$15,Data!$B$2:$B$2000,$A21)=0,"No target",IF(IF(INDEX(Definitions!$E$2:$E$50,MATCH($A21,Definitions!$A$2:$A$50,0))="up",(SUMIFS(Data!$D$2:$D$2000,Data!$A$2:$A$2000,D$15,Data!$B$2:$B$2000,$A21)-SUMIFS(Data!$C$2:$C$2000,Data!$A$2:$A$2000,D$15,Data!$B$2:$B$2000,$A21))/ABS(SUMIFS(Data!$D$2:$D$2000,Data!$A$2:$A$2000,D$15,Data!$B$2:$B$2000,$A21)),IF(INDEX(Definitions!$E$2:$E$50,MATCH($A21,Definitions!$A$2:$A$50,0))="down",(SUMIFS(Data!$C$2:$C$2000,Data!$A$2:$A$2000,D$15,Data!$B$2:$B$2000,$A21)-SUMIFS(Data!$D$2:$D$2000,Data!$A$2:$A$2000,D$15,Data!$B$2:$B$2000,$A21))/ABS(SUMIFS(Data!$D$2:$D$2000,Data!$A$2:$A$2000,D$15,Data!$B$2:$B$2000,$A21)),ABS(SUMIFS(Data!$C$2:$C$2000,Data!$A$2:$A$2000,D$15,Data!$B$2:$B$2000,$A21)-SUMIFS(Data!$D$2:$D$2000,Data!$A$2:$A$2000,D$15,Data!$B$2:$B$2000,$A21))/ABS(SUMIFS(Data!$D$2:$D$2000,Data!$A$2:$A$2000,D$15,Data!$B$2:$B$2000,$A21))-INDEX(Definitions!$G$2:$G$50,MATCH($A21,Definitions!$A$2:$A$50,0))))&lt;=0,"On track",IF(IF(INDEX(Definitions!$E$2:$E$50,MATCH($A21,Definitions!$A$2:$A$50,0))="up",(SUMIFS(Data!$D$2:$D$2000,Data!$A$2:$A$2000,D$15,Data!$B$2:$B$2000,$A21)-SUMIFS(Data!$C$2:$C$2000,Data!$A$2:$A$2000,D$15,Data!$B$2:$B$2000,$A21))/ABS(SUMIFS(Data!$D$2:$D$2000,Data!$A$2:$A$2000,D$15,Data!$B$2:$B$2000,$A21)),IF(INDEX(Definitions!$E$2:$E$50,MATCH($A21,Definitions!$A$2:$A$50,0))="down",(SUMIFS(Data!$C$2:$C$2000,Data!$A$2:$A$2000,D$15,Data!$B$2:$B$2000,$A21)-SUMIFS(Data!$D$2:$D$2000,Data!$A$2:$A$2000,D$15,Data!$B$2:$B$2000,$A21))/ABS(SUMIFS(Data!$D$2:$D$2000,Data!$A$2:$A$2000,D$15,Data!$B$2:$B$2000,$A21)),ABS(SUMIFS(Data!$C$2:$C$2000,Data!$A$2:$A$2000,D$15,Data!$B$2:$B$2000,$A21)-SUMIFS(Data!$D$2:$D$2000,Data!$A$2:$A$2000,D$15,Data!$B$2:$B$2000,$A21))/ABS(SUMIFS(Data!$D$2:$D$2000,Data!$A$2:$A$2000,D$15,Data!$B$2:$B$2000,$A21))-INDEX(Definitions!$G$2:$G$50,MATCH($A21,Definitions!$A$2:$A$50,0))))&lt;=INDEX(Definitions!$F$2:$F$50,MATCH($A21,Definitions!$A$2:$A$50,0)),"Watch","Off track"))))</f>
        <v/>
      </c>
      <c r="E21">
        <f>IF(COUNTIFS(Data!$A$2:$A$2000,E$15,Data!$B$2:$B$2000,$A21)=0,"",IF(SUMIFS(Data!$D$2:$D$2000,Data!$A$2:$A$2000,E$15,Data!$B$2:$B$2000,$A21)=0,"No target",IF(IF(INDEX(Definitions!$E$2:$E$50,MATCH($A21,Definitions!$A$2:$A$50,0))="up",(SUMIFS(Data!$D$2:$D$2000,Data!$A$2:$A$2000,E$15,Data!$B$2:$B$2000,$A21)-SUMIFS(Data!$C$2:$C$2000,Data!$A$2:$A$2000,E$15,Data!$B$2:$B$2000,$A21))/ABS(SUMIFS(Data!$D$2:$D$2000,Data!$A$2:$A$2000,E$15,Data!$B$2:$B$2000,$A21)),IF(INDEX(Definitions!$E$2:$E$50,MATCH($A21,Definitions!$A$2:$A$50,0))="down",(SUMIFS(Data!$C$2:$C$2000,Data!$A$2:$A$2000,E$15,Data!$B$2:$B$2000,$A21)-SUMIFS(Data!$D$2:$D$2000,Data!$A$2:$A$2000,E$15,Data!$B$2:$B$2000,$A21))/ABS(SUMIFS(Data!$D$2:$D$2000,Data!$A$2:$A$2000,E$15,Data!$B$2:$B$2000,$A21)),ABS(SUMIFS(Data!$C$2:$C$2000,Data!$A$2:$A$2000,E$15,Data!$B$2:$B$2000,$A21)-SUMIFS(Data!$D$2:$D$2000,Data!$A$2:$A$2000,E$15,Data!$B$2:$B$2000,$A21))/ABS(SUMIFS(Data!$D$2:$D$2000,Data!$A$2:$A$2000,E$15,Data!$B$2:$B$2000,$A21))-INDEX(Definitions!$G$2:$G$50,MATCH($A21,Definitions!$A$2:$A$50,0))))&lt;=0,"On track",IF(IF(INDEX(Definitions!$E$2:$E$50,MATCH($A21,Definitions!$A$2:$A$50,0))="up",(SUMIFS(Data!$D$2:$D$2000,Data!$A$2:$A$2000,E$15,Data!$B$2:$B$2000,$A21)-SUMIFS(Data!$C$2:$C$2000,Data!$A$2:$A$2000,E$15,Data!$B$2:$B$2000,$A21))/ABS(SUMIFS(Data!$D$2:$D$2000,Data!$A$2:$A$2000,E$15,Data!$B$2:$B$2000,$A21)),IF(INDEX(Definitions!$E$2:$E$50,MATCH($A21,Definitions!$A$2:$A$50,0))="down",(SUMIFS(Data!$C$2:$C$2000,Data!$A$2:$A$2000,E$15,Data!$B$2:$B$2000,$A21)-SUMIFS(Data!$D$2:$D$2000,Data!$A$2:$A$2000,E$15,Data!$B$2:$B$2000,$A21))/ABS(SUMIFS(Data!$D$2:$D$2000,Data!$A$2:$A$2000,E$15,Data!$B$2:$B$2000,$A21)),ABS(SUMIFS(Data!$C$2:$C$2000,Data!$A$2:$A$2000,E$15,Data!$B$2:$B$2000,$A21)-SUMIFS(Data!$D$2:$D$2000,Data!$A$2:$A$2000,E$15,Data!$B$2:$B$2000,$A21))/ABS(SUMIFS(Data!$D$2:$D$2000,Data!$A$2:$A$2000,E$15,Data!$B$2:$B$2000,$A21))-INDEX(Definitions!$G$2:$G$50,MATCH($A21,Definitions!$A$2:$A$50,0))))&lt;=INDEX(Definitions!$F$2:$F$50,MATCH($A21,Definitions!$A$2:$A$50,0)),"Watch","Off track"))))</f>
        <v/>
      </c>
      <c r="F21">
        <f>IF(COUNTIFS(Data!$A$2:$A$2000,F$15,Data!$B$2:$B$2000,$A21)=0,"",IF(SUMIFS(Data!$D$2:$D$2000,Data!$A$2:$A$2000,F$15,Data!$B$2:$B$2000,$A21)=0,"No target",IF(IF(INDEX(Definitions!$E$2:$E$50,MATCH($A21,Definitions!$A$2:$A$50,0))="up",(SUMIFS(Data!$D$2:$D$2000,Data!$A$2:$A$2000,F$15,Data!$B$2:$B$2000,$A21)-SUMIFS(Data!$C$2:$C$2000,Data!$A$2:$A$2000,F$15,Data!$B$2:$B$2000,$A21))/ABS(SUMIFS(Data!$D$2:$D$2000,Data!$A$2:$A$2000,F$15,Data!$B$2:$B$2000,$A21)),IF(INDEX(Definitions!$E$2:$E$50,MATCH($A21,Definitions!$A$2:$A$50,0))="down",(SUMIFS(Data!$C$2:$C$2000,Data!$A$2:$A$2000,F$15,Data!$B$2:$B$2000,$A21)-SUMIFS(Data!$D$2:$D$2000,Data!$A$2:$A$2000,F$15,Data!$B$2:$B$2000,$A21))/ABS(SUMIFS(Data!$D$2:$D$2000,Data!$A$2:$A$2000,F$15,Data!$B$2:$B$2000,$A21)),ABS(SUMIFS(Data!$C$2:$C$2000,Data!$A$2:$A$2000,F$15,Data!$B$2:$B$2000,$A21)-SUMIFS(Data!$D$2:$D$2000,Data!$A$2:$A$2000,F$15,Data!$B$2:$B$2000,$A21))/ABS(SUMIFS(Data!$D$2:$D$2000,Data!$A$2:$A$2000,F$15,Data!$B$2:$B$2000,$A21))-INDEX(Definitions!$G$2:$G$50,MATCH($A21,Definitions!$A$2:$A$50,0))))&lt;=0,"On track",IF(IF(INDEX(Definitions!$E$2:$E$50,MATCH($A21,Definitions!$A$2:$A$50,0))="up",(SUMIFS(Data!$D$2:$D$2000,Data!$A$2:$A$2000,F$15,Data!$B$2:$B$2000,$A21)-SUMIFS(Data!$C$2:$C$2000,Data!$A$2:$A$2000,F$15,Data!$B$2:$B$2000,$A21))/ABS(SUMIFS(Data!$D$2:$D$2000,Data!$A$2:$A$2000,F$15,Data!$B$2:$B$2000,$A21)),IF(INDEX(Definitions!$E$2:$E$50,MATCH($A21,Definitions!$A$2:$A$50,0))="down",(SUMIFS(Data!$C$2:$C$2000,Data!$A$2:$A$2000,F$15,Data!$B$2:$B$2000,$A21)-SUMIFS(Data!$D$2:$D$2000,Data!$A$2:$A$2000,F$15,Data!$B$2:$B$2000,$A21))/ABS(SUMIFS(Data!$D$2:$D$2000,Data!$A$2:$A$2000,F$15,Data!$B$2:$B$2000,$A21)),ABS(SUMIFS(Data!$C$2:$C$2000,Data!$A$2:$A$2000,F$15,Data!$B$2:$B$2000,$A21)-SUMIFS(Data!$D$2:$D$2000,Data!$A$2:$A$2000,F$15,Data!$B$2:$B$2000,$A21))/ABS(SUMIFS(Data!$D$2:$D$2000,Data!$A$2:$A$2000,F$15,Data!$B$2:$B$2000,$A21))-INDEX(Definitions!$G$2:$G$50,MATCH($A21,Definitions!$A$2:$A$50,0))))&lt;=INDEX(Definitions!$F$2:$F$50,MATCH($A21,Definitions!$A$2:$A$50,0)),"Watch","Off track"))))</f>
        <v/>
      </c>
      <c r="G21">
        <f>IF(COUNTIFS(Data!$A$2:$A$2000,G$15,Data!$B$2:$B$2000,$A21)=0,"",IF(SUMIFS(Data!$D$2:$D$2000,Data!$A$2:$A$2000,G$15,Data!$B$2:$B$2000,$A21)=0,"No target",IF(IF(INDEX(Definitions!$E$2:$E$50,MATCH($A21,Definitions!$A$2:$A$50,0))="up",(SUMIFS(Data!$D$2:$D$2000,Data!$A$2:$A$2000,G$15,Data!$B$2:$B$2000,$A21)-SUMIFS(Data!$C$2:$C$2000,Data!$A$2:$A$2000,G$15,Data!$B$2:$B$2000,$A21))/ABS(SUMIFS(Data!$D$2:$D$2000,Data!$A$2:$A$2000,G$15,Data!$B$2:$B$2000,$A21)),IF(INDEX(Definitions!$E$2:$E$50,MATCH($A21,Definitions!$A$2:$A$50,0))="down",(SUMIFS(Data!$C$2:$C$2000,Data!$A$2:$A$2000,G$15,Data!$B$2:$B$2000,$A21)-SUMIFS(Data!$D$2:$D$2000,Data!$A$2:$A$2000,G$15,Data!$B$2:$B$2000,$A21))/ABS(SUMIFS(Data!$D$2:$D$2000,Data!$A$2:$A$2000,G$15,Data!$B$2:$B$2000,$A21)),ABS(SUMIFS(Data!$C$2:$C$2000,Data!$A$2:$A$2000,G$15,Data!$B$2:$B$2000,$A21)-SUMIFS(Data!$D$2:$D$2000,Data!$A$2:$A$2000,G$15,Data!$B$2:$B$2000,$A21))/ABS(SUMIFS(Data!$D$2:$D$2000,Data!$A$2:$A$2000,G$15,Data!$B$2:$B$2000,$A21))-INDEX(Definitions!$G$2:$G$50,MATCH($A21,Definitions!$A$2:$A$50,0))))&lt;=0,"On track",IF(IF(INDEX(Definitions!$E$2:$E$50,MATCH($A21,Definitions!$A$2:$A$50,0))="up",(SUMIFS(Data!$D$2:$D$2000,Data!$A$2:$A$2000,G$15,Data!$B$2:$B$2000,$A21)-SUMIFS(Data!$C$2:$C$2000,Data!$A$2:$A$2000,G$15,Data!$B$2:$B$2000,$A21))/ABS(SUMIFS(Data!$D$2:$D$2000,Data!$A$2:$A$2000,G$15,Data!$B$2:$B$2000,$A21)),IF(INDEX(Definitions!$E$2:$E$50,MATCH($A21,Definitions!$A$2:$A$50,0))="down",(SUMIFS(Data!$C$2:$C$2000,Data!$A$2:$A$2000,G$15,Data!$B$2:$B$2000,$A21)-SUMIFS(Data!$D$2:$D$2000,Data!$A$2:$A$2000,G$15,Data!$B$2:$B$2000,$A21))/ABS(SUMIFS(Data!$D$2:$D$2000,Data!$A$2:$A$2000,G$15,Data!$B$2:$B$2000,$A21)),ABS(SUMIFS(Data!$C$2:$C$2000,Data!$A$2:$A$2000,G$15,Data!$B$2:$B$2000,$A21)-SUMIFS(Data!$D$2:$D$2000,Data!$A$2:$A$2000,G$15,Data!$B$2:$B$2000,$A21))/ABS(SUMIFS(Data!$D$2:$D$2000,Data!$A$2:$A$2000,G$15,Data!$B$2:$B$2000,$A21))-INDEX(Definitions!$G$2:$G$50,MATCH($A21,Definitions!$A$2:$A$50,0))))&lt;=INDEX(Definitions!$F$2:$F$50,MATCH($A21,Definitions!$A$2:$A$50,0)),"Watch","Off track"))))</f>
        <v/>
      </c>
      <c r="H21">
        <f>IF(COUNTIFS(Data!$A$2:$A$2000,H$15,Data!$B$2:$B$2000,$A21)=0,"",IF(SUMIFS(Data!$D$2:$D$2000,Data!$A$2:$A$2000,H$15,Data!$B$2:$B$2000,$A21)=0,"No target",IF(IF(INDEX(Definitions!$E$2:$E$50,MATCH($A21,Definitions!$A$2:$A$50,0))="up",(SUMIFS(Data!$D$2:$D$2000,Data!$A$2:$A$2000,H$15,Data!$B$2:$B$2000,$A21)-SUMIFS(Data!$C$2:$C$2000,Data!$A$2:$A$2000,H$15,Data!$B$2:$B$2000,$A21))/ABS(SUMIFS(Data!$D$2:$D$2000,Data!$A$2:$A$2000,H$15,Data!$B$2:$B$2000,$A21)),IF(INDEX(Definitions!$E$2:$E$50,MATCH($A21,Definitions!$A$2:$A$50,0))="down",(SUMIFS(Data!$C$2:$C$2000,Data!$A$2:$A$2000,H$15,Data!$B$2:$B$2000,$A21)-SUMIFS(Data!$D$2:$D$2000,Data!$A$2:$A$2000,H$15,Data!$B$2:$B$2000,$A21))/ABS(SUMIFS(Data!$D$2:$D$2000,Data!$A$2:$A$2000,H$15,Data!$B$2:$B$2000,$A21)),ABS(SUMIFS(Data!$C$2:$C$2000,Data!$A$2:$A$2000,H$15,Data!$B$2:$B$2000,$A21)-SUMIFS(Data!$D$2:$D$2000,Data!$A$2:$A$2000,H$15,Data!$B$2:$B$2000,$A21))/ABS(SUMIFS(Data!$D$2:$D$2000,Data!$A$2:$A$2000,H$15,Data!$B$2:$B$2000,$A21))-INDEX(Definitions!$G$2:$G$50,MATCH($A21,Definitions!$A$2:$A$50,0))))&lt;=0,"On track",IF(IF(INDEX(Definitions!$E$2:$E$50,MATCH($A21,Definitions!$A$2:$A$50,0))="up",(SUMIFS(Data!$D$2:$D$2000,Data!$A$2:$A$2000,H$15,Data!$B$2:$B$2000,$A21)-SUMIFS(Data!$C$2:$C$2000,Data!$A$2:$A$2000,H$15,Data!$B$2:$B$2000,$A21))/ABS(SUMIFS(Data!$D$2:$D$2000,Data!$A$2:$A$2000,H$15,Data!$B$2:$B$2000,$A21)),IF(INDEX(Definitions!$E$2:$E$50,MATCH($A21,Definitions!$A$2:$A$50,0))="down",(SUMIFS(Data!$C$2:$C$2000,Data!$A$2:$A$2000,H$15,Data!$B$2:$B$2000,$A21)-SUMIFS(Data!$D$2:$D$2000,Data!$A$2:$A$2000,H$15,Data!$B$2:$B$2000,$A21))/ABS(SUMIFS(Data!$D$2:$D$2000,Data!$A$2:$A$2000,H$15,Data!$B$2:$B$2000,$A21)),ABS(SUMIFS(Data!$C$2:$C$2000,Data!$A$2:$A$2000,H$15,Data!$B$2:$B$2000,$A21)-SUMIFS(Data!$D$2:$D$2000,Data!$A$2:$A$2000,H$15,Data!$B$2:$B$2000,$A21))/ABS(SUMIFS(Data!$D$2:$D$2000,Data!$A$2:$A$2000,H$15,Data!$B$2:$B$2000,$A21))-INDEX(Definitions!$G$2:$G$50,MATCH($A21,Definitions!$A$2:$A$50,0))))&lt;=INDEX(Definitions!$F$2:$F$50,MATCH($A21,Definitions!$A$2:$A$50,0)),"Watch","Off track"))))</f>
        <v/>
      </c>
      <c r="I21">
        <f>IF(COUNTIFS(Data!$A$2:$A$2000,I$15,Data!$B$2:$B$2000,$A21)=0,"",IF(SUMIFS(Data!$D$2:$D$2000,Data!$A$2:$A$2000,I$15,Data!$B$2:$B$2000,$A21)=0,"No target",IF(IF(INDEX(Definitions!$E$2:$E$50,MATCH($A21,Definitions!$A$2:$A$50,0))="up",(SUMIFS(Data!$D$2:$D$2000,Data!$A$2:$A$2000,I$15,Data!$B$2:$B$2000,$A21)-SUMIFS(Data!$C$2:$C$2000,Data!$A$2:$A$2000,I$15,Data!$B$2:$B$2000,$A21))/ABS(SUMIFS(Data!$D$2:$D$2000,Data!$A$2:$A$2000,I$15,Data!$B$2:$B$2000,$A21)),IF(INDEX(Definitions!$E$2:$E$50,MATCH($A21,Definitions!$A$2:$A$50,0))="down",(SUMIFS(Data!$C$2:$C$2000,Data!$A$2:$A$2000,I$15,Data!$B$2:$B$2000,$A21)-SUMIFS(Data!$D$2:$D$2000,Data!$A$2:$A$2000,I$15,Data!$B$2:$B$2000,$A21))/ABS(SUMIFS(Data!$D$2:$D$2000,Data!$A$2:$A$2000,I$15,Data!$B$2:$B$2000,$A21)),ABS(SUMIFS(Data!$C$2:$C$2000,Data!$A$2:$A$2000,I$15,Data!$B$2:$B$2000,$A21)-SUMIFS(Data!$D$2:$D$2000,Data!$A$2:$A$2000,I$15,Data!$B$2:$B$2000,$A21))/ABS(SUMIFS(Data!$D$2:$D$2000,Data!$A$2:$A$2000,I$15,Data!$B$2:$B$2000,$A21))-INDEX(Definitions!$G$2:$G$50,MATCH($A21,Definitions!$A$2:$A$50,0))))&lt;=0,"On track",IF(IF(INDEX(Definitions!$E$2:$E$50,MATCH($A21,Definitions!$A$2:$A$50,0))="up",(SUMIFS(Data!$D$2:$D$2000,Data!$A$2:$A$2000,I$15,Data!$B$2:$B$2000,$A21)-SUMIFS(Data!$C$2:$C$2000,Data!$A$2:$A$2000,I$15,Data!$B$2:$B$2000,$A21))/ABS(SUMIFS(Data!$D$2:$D$2000,Data!$A$2:$A$2000,I$15,Data!$B$2:$B$2000,$A21)),IF(INDEX(Definitions!$E$2:$E$50,MATCH($A21,Definitions!$A$2:$A$50,0))="down",(SUMIFS(Data!$C$2:$C$2000,Data!$A$2:$A$2000,I$15,Data!$B$2:$B$2000,$A21)-SUMIFS(Data!$D$2:$D$2000,Data!$A$2:$A$2000,I$15,Data!$B$2:$B$2000,$A21))/ABS(SUMIFS(Data!$D$2:$D$2000,Data!$A$2:$A$2000,I$15,Data!$B$2:$B$2000,$A21)),ABS(SUMIFS(Data!$C$2:$C$2000,Data!$A$2:$A$2000,I$15,Data!$B$2:$B$2000,$A21)-SUMIFS(Data!$D$2:$D$2000,Data!$A$2:$A$2000,I$15,Data!$B$2:$B$2000,$A21))/ABS(SUMIFS(Data!$D$2:$D$2000,Data!$A$2:$A$2000,I$15,Data!$B$2:$B$2000,$A21))-INDEX(Definitions!$G$2:$G$50,MATCH($A21,Definitions!$A$2:$A$50,0))))&lt;=INDEX(Definitions!$F$2:$F$50,MATCH($A21,Definitions!$A$2:$A$50,0)),"Watch","Off track"))))</f>
        <v/>
      </c>
      <c r="J21">
        <f>IF(COUNTIFS(Data!$A$2:$A$2000,J$15,Data!$B$2:$B$2000,$A21)=0,"",IF(SUMIFS(Data!$D$2:$D$2000,Data!$A$2:$A$2000,J$15,Data!$B$2:$B$2000,$A21)=0,"No target",IF(IF(INDEX(Definitions!$E$2:$E$50,MATCH($A21,Definitions!$A$2:$A$50,0))="up",(SUMIFS(Data!$D$2:$D$2000,Data!$A$2:$A$2000,J$15,Data!$B$2:$B$2000,$A21)-SUMIFS(Data!$C$2:$C$2000,Data!$A$2:$A$2000,J$15,Data!$B$2:$B$2000,$A21))/ABS(SUMIFS(Data!$D$2:$D$2000,Data!$A$2:$A$2000,J$15,Data!$B$2:$B$2000,$A21)),IF(INDEX(Definitions!$E$2:$E$50,MATCH($A21,Definitions!$A$2:$A$50,0))="down",(SUMIFS(Data!$C$2:$C$2000,Data!$A$2:$A$2000,J$15,Data!$B$2:$B$2000,$A21)-SUMIFS(Data!$D$2:$D$2000,Data!$A$2:$A$2000,J$15,Data!$B$2:$B$2000,$A21))/ABS(SUMIFS(Data!$D$2:$D$2000,Data!$A$2:$A$2000,J$15,Data!$B$2:$B$2000,$A21)),ABS(SUMIFS(Data!$C$2:$C$2000,Data!$A$2:$A$2000,J$15,Data!$B$2:$B$2000,$A21)-SUMIFS(Data!$D$2:$D$2000,Data!$A$2:$A$2000,J$15,Data!$B$2:$B$2000,$A21))/ABS(SUMIFS(Data!$D$2:$D$2000,Data!$A$2:$A$2000,J$15,Data!$B$2:$B$2000,$A21))-INDEX(Definitions!$G$2:$G$50,MATCH($A21,Definitions!$A$2:$A$50,0))))&lt;=0,"On track",IF(IF(INDEX(Definitions!$E$2:$E$50,MATCH($A21,Definitions!$A$2:$A$50,0))="up",(SUMIFS(Data!$D$2:$D$2000,Data!$A$2:$A$2000,J$15,Data!$B$2:$B$2000,$A21)-SUMIFS(Data!$C$2:$C$2000,Data!$A$2:$A$2000,J$15,Data!$B$2:$B$2000,$A21))/ABS(SUMIFS(Data!$D$2:$D$2000,Data!$A$2:$A$2000,J$15,Data!$B$2:$B$2000,$A21)),IF(INDEX(Definitions!$E$2:$E$50,MATCH($A21,Definitions!$A$2:$A$50,0))="down",(SUMIFS(Data!$C$2:$C$2000,Data!$A$2:$A$2000,J$15,Data!$B$2:$B$2000,$A21)-SUMIFS(Data!$D$2:$D$2000,Data!$A$2:$A$2000,J$15,Data!$B$2:$B$2000,$A21))/ABS(SUMIFS(Data!$D$2:$D$2000,Data!$A$2:$A$2000,J$15,Data!$B$2:$B$2000,$A21)),ABS(SUMIFS(Data!$C$2:$C$2000,Data!$A$2:$A$2000,J$15,Data!$B$2:$B$2000,$A21)-SUMIFS(Data!$D$2:$D$2000,Data!$A$2:$A$2000,J$15,Data!$B$2:$B$2000,$A21))/ABS(SUMIFS(Data!$D$2:$D$2000,Data!$A$2:$A$2000,J$15,Data!$B$2:$B$2000,$A21))-INDEX(Definitions!$G$2:$G$50,MATCH($A21,Definitions!$A$2:$A$50,0))))&lt;=INDEX(Definitions!$F$2:$F$50,MATCH($A21,Definitions!$A$2:$A$50,0)),"Watch","Off track"))))</f>
        <v/>
      </c>
      <c r="K21">
        <f>IF(COUNTIFS(Data!$A$2:$A$2000,K$15,Data!$B$2:$B$2000,$A21)=0,"",IF(SUMIFS(Data!$D$2:$D$2000,Data!$A$2:$A$2000,K$15,Data!$B$2:$B$2000,$A21)=0,"No target",IF(IF(INDEX(Definitions!$E$2:$E$50,MATCH($A21,Definitions!$A$2:$A$50,0))="up",(SUMIFS(Data!$D$2:$D$2000,Data!$A$2:$A$2000,K$15,Data!$B$2:$B$2000,$A21)-SUMIFS(Data!$C$2:$C$2000,Data!$A$2:$A$2000,K$15,Data!$B$2:$B$2000,$A21))/ABS(SUMIFS(Data!$D$2:$D$2000,Data!$A$2:$A$2000,K$15,Data!$B$2:$B$2000,$A21)),IF(INDEX(Definitions!$E$2:$E$50,MATCH($A21,Definitions!$A$2:$A$50,0))="down",(SUMIFS(Data!$C$2:$C$2000,Data!$A$2:$A$2000,K$15,Data!$B$2:$B$2000,$A21)-SUMIFS(Data!$D$2:$D$2000,Data!$A$2:$A$2000,K$15,Data!$B$2:$B$2000,$A21))/ABS(SUMIFS(Data!$D$2:$D$2000,Data!$A$2:$A$2000,K$15,Data!$B$2:$B$2000,$A21)),ABS(SUMIFS(Data!$C$2:$C$2000,Data!$A$2:$A$2000,K$15,Data!$B$2:$B$2000,$A21)-SUMIFS(Data!$D$2:$D$2000,Data!$A$2:$A$2000,K$15,Data!$B$2:$B$2000,$A21))/ABS(SUMIFS(Data!$D$2:$D$2000,Data!$A$2:$A$2000,K$15,Data!$B$2:$B$2000,$A21))-INDEX(Definitions!$G$2:$G$50,MATCH($A21,Definitions!$A$2:$A$50,0))))&lt;=0,"On track",IF(IF(INDEX(Definitions!$E$2:$E$50,MATCH($A21,Definitions!$A$2:$A$50,0))="up",(SUMIFS(Data!$D$2:$D$2000,Data!$A$2:$A$2000,K$15,Data!$B$2:$B$2000,$A21)-SUMIFS(Data!$C$2:$C$2000,Data!$A$2:$A$2000,K$15,Data!$B$2:$B$2000,$A21))/ABS(SUMIFS(Data!$D$2:$D$2000,Data!$A$2:$A$2000,K$15,Data!$B$2:$B$2000,$A21)),IF(INDEX(Definitions!$E$2:$E$50,MATCH($A21,Definitions!$A$2:$A$50,0))="down",(SUMIFS(Data!$C$2:$C$2000,Data!$A$2:$A$2000,K$15,Data!$B$2:$B$2000,$A21)-SUMIFS(Data!$D$2:$D$2000,Data!$A$2:$A$2000,K$15,Data!$B$2:$B$2000,$A21))/ABS(SUMIFS(Data!$D$2:$D$2000,Data!$A$2:$A$2000,K$15,Data!$B$2:$B$2000,$A21)),ABS(SUMIFS(Data!$C$2:$C$2000,Data!$A$2:$A$2000,K$15,Data!$B$2:$B$2000,$A21)-SUMIFS(Data!$D$2:$D$2000,Data!$A$2:$A$2000,K$15,Data!$B$2:$B$2000,$A21))/ABS(SUMIFS(Data!$D$2:$D$2000,Data!$A$2:$A$2000,K$15,Data!$B$2:$B$2000,$A21))-INDEX(Definitions!$G$2:$G$50,MATCH($A21,Definitions!$A$2:$A$50,0))))&lt;=INDEX(Definitions!$F$2:$F$50,MATCH($A21,Definitions!$A$2:$A$50,0)),"Watch","Off track"))))</f>
        <v/>
      </c>
      <c r="L21">
        <f>IF(COUNTIFS(Data!$A$2:$A$2000,L$15,Data!$B$2:$B$2000,$A21)=0,"",IF(SUMIFS(Data!$D$2:$D$2000,Data!$A$2:$A$2000,L$15,Data!$B$2:$B$2000,$A21)=0,"No target",IF(IF(INDEX(Definitions!$E$2:$E$50,MATCH($A21,Definitions!$A$2:$A$50,0))="up",(SUMIFS(Data!$D$2:$D$2000,Data!$A$2:$A$2000,L$15,Data!$B$2:$B$2000,$A21)-SUMIFS(Data!$C$2:$C$2000,Data!$A$2:$A$2000,L$15,Data!$B$2:$B$2000,$A21))/ABS(SUMIFS(Data!$D$2:$D$2000,Data!$A$2:$A$2000,L$15,Data!$B$2:$B$2000,$A21)),IF(INDEX(Definitions!$E$2:$E$50,MATCH($A21,Definitions!$A$2:$A$50,0))="down",(SUMIFS(Data!$C$2:$C$2000,Data!$A$2:$A$2000,L$15,Data!$B$2:$B$2000,$A21)-SUMIFS(Data!$D$2:$D$2000,Data!$A$2:$A$2000,L$15,Data!$B$2:$B$2000,$A21))/ABS(SUMIFS(Data!$D$2:$D$2000,Data!$A$2:$A$2000,L$15,Data!$B$2:$B$2000,$A21)),ABS(SUMIFS(Data!$C$2:$C$2000,Data!$A$2:$A$2000,L$15,Data!$B$2:$B$2000,$A21)-SUMIFS(Data!$D$2:$D$2000,Data!$A$2:$A$2000,L$15,Data!$B$2:$B$2000,$A21))/ABS(SUMIFS(Data!$D$2:$D$2000,Data!$A$2:$A$2000,L$15,Data!$B$2:$B$2000,$A21))-INDEX(Definitions!$G$2:$G$50,MATCH($A21,Definitions!$A$2:$A$50,0))))&lt;=0,"On track",IF(IF(INDEX(Definitions!$E$2:$E$50,MATCH($A21,Definitions!$A$2:$A$50,0))="up",(SUMIFS(Data!$D$2:$D$2000,Data!$A$2:$A$2000,L$15,Data!$B$2:$B$2000,$A21)-SUMIFS(Data!$C$2:$C$2000,Data!$A$2:$A$2000,L$15,Data!$B$2:$B$2000,$A21))/ABS(SUMIFS(Data!$D$2:$D$2000,Data!$A$2:$A$2000,L$15,Data!$B$2:$B$2000,$A21)),IF(INDEX(Definitions!$E$2:$E$50,MATCH($A21,Definitions!$A$2:$A$50,0))="down",(SUMIFS(Data!$C$2:$C$2000,Data!$A$2:$A$2000,L$15,Data!$B$2:$B$2000,$A21)-SUMIFS(Data!$D$2:$D$2000,Data!$A$2:$A$2000,L$15,Data!$B$2:$B$2000,$A21))/ABS(SUMIFS(Data!$D$2:$D$2000,Data!$A$2:$A$2000,L$15,Data!$B$2:$B$2000,$A21)),ABS(SUMIFS(Data!$C$2:$C$2000,Data!$A$2:$A$2000,L$15,Data!$B$2:$B$2000,$A21)-SUMIFS(Data!$D$2:$D$2000,Data!$A$2:$A$2000,L$15,Data!$B$2:$B$2000,$A21))/ABS(SUMIFS(Data!$D$2:$D$2000,Data!$A$2:$A$2000,L$15,Data!$B$2:$B$2000,$A21))-INDEX(Definitions!$G$2:$G$50,MATCH($A21,Definitions!$A$2:$A$50,0))))&lt;=INDEX(Definitions!$F$2:$F$50,MATCH($A21,Definitions!$A$2:$A$50,0)),"Watch","Off track"))))</f>
        <v/>
      </c>
      <c r="M21">
        <f>IF(COUNTIFS(Data!$A$2:$A$2000,M$15,Data!$B$2:$B$2000,$A21)=0,"",IF(SUMIFS(Data!$D$2:$D$2000,Data!$A$2:$A$2000,M$15,Data!$B$2:$B$2000,$A21)=0,"No target",IF(IF(INDEX(Definitions!$E$2:$E$50,MATCH($A21,Definitions!$A$2:$A$50,0))="up",(SUMIFS(Data!$D$2:$D$2000,Data!$A$2:$A$2000,M$15,Data!$B$2:$B$2000,$A21)-SUMIFS(Data!$C$2:$C$2000,Data!$A$2:$A$2000,M$15,Data!$B$2:$B$2000,$A21))/ABS(SUMIFS(Data!$D$2:$D$2000,Data!$A$2:$A$2000,M$15,Data!$B$2:$B$2000,$A21)),IF(INDEX(Definitions!$E$2:$E$50,MATCH($A21,Definitions!$A$2:$A$50,0))="down",(SUMIFS(Data!$C$2:$C$2000,Data!$A$2:$A$2000,M$15,Data!$B$2:$B$2000,$A21)-SUMIFS(Data!$D$2:$D$2000,Data!$A$2:$A$2000,M$15,Data!$B$2:$B$2000,$A21))/ABS(SUMIFS(Data!$D$2:$D$2000,Data!$A$2:$A$2000,M$15,Data!$B$2:$B$2000,$A21)),ABS(SUMIFS(Data!$C$2:$C$2000,Data!$A$2:$A$2000,M$15,Data!$B$2:$B$2000,$A21)-SUMIFS(Data!$D$2:$D$2000,Data!$A$2:$A$2000,M$15,Data!$B$2:$B$2000,$A21))/ABS(SUMIFS(Data!$D$2:$D$2000,Data!$A$2:$A$2000,M$15,Data!$B$2:$B$2000,$A21))-INDEX(Definitions!$G$2:$G$50,MATCH($A21,Definitions!$A$2:$A$50,0))))&lt;=0,"On track",IF(IF(INDEX(Definitions!$E$2:$E$50,MATCH($A21,Definitions!$A$2:$A$50,0))="up",(SUMIFS(Data!$D$2:$D$2000,Data!$A$2:$A$2000,M$15,Data!$B$2:$B$2000,$A21)-SUMIFS(Data!$C$2:$C$2000,Data!$A$2:$A$2000,M$15,Data!$B$2:$B$2000,$A21))/ABS(SUMIFS(Data!$D$2:$D$2000,Data!$A$2:$A$2000,M$15,Data!$B$2:$B$2000,$A21)),IF(INDEX(Definitions!$E$2:$E$50,MATCH($A21,Definitions!$A$2:$A$50,0))="down",(SUMIFS(Data!$C$2:$C$2000,Data!$A$2:$A$2000,M$15,Data!$B$2:$B$2000,$A21)-SUMIFS(Data!$D$2:$D$2000,Data!$A$2:$A$2000,M$15,Data!$B$2:$B$2000,$A21))/ABS(SUMIFS(Data!$D$2:$D$2000,Data!$A$2:$A$2000,M$15,Data!$B$2:$B$2000,$A21)),ABS(SUMIFS(Data!$C$2:$C$2000,Data!$A$2:$A$2000,M$15,Data!$B$2:$B$2000,$A21)-SUMIFS(Data!$D$2:$D$2000,Data!$A$2:$A$2000,M$15,Data!$B$2:$B$2000,$A21))/ABS(SUMIFS(Data!$D$2:$D$2000,Data!$A$2:$A$2000,M$15,Data!$B$2:$B$2000,$A21))-INDEX(Definitions!$G$2:$G$50,MATCH($A21,Definitions!$A$2:$A$50,0))))&lt;=INDEX(Definitions!$F$2:$F$50,MATCH($A21,Definitions!$A$2:$A$50,0)),"Watch","Off track"))))</f>
        <v/>
      </c>
    </row>
    <row r="22">
      <c r="A22">
        <f>Definitions!A8</f>
        <v/>
      </c>
      <c r="B22">
        <f>IF(COUNTIFS(Data!$A$2:$A$2000,B$15,Data!$B$2:$B$2000,$A22)=0,"",IF(SUMIFS(Data!$D$2:$D$2000,Data!$A$2:$A$2000,B$15,Data!$B$2:$B$2000,$A22)=0,"No target",IF(IF(INDEX(Definitions!$E$2:$E$50,MATCH($A22,Definitions!$A$2:$A$50,0))="up",(SUMIFS(Data!$D$2:$D$2000,Data!$A$2:$A$2000,B$15,Data!$B$2:$B$2000,$A22)-SUMIFS(Data!$C$2:$C$2000,Data!$A$2:$A$2000,B$15,Data!$B$2:$B$2000,$A22))/ABS(SUMIFS(Data!$D$2:$D$2000,Data!$A$2:$A$2000,B$15,Data!$B$2:$B$2000,$A22)),IF(INDEX(Definitions!$E$2:$E$50,MATCH($A22,Definitions!$A$2:$A$50,0))="down",(SUMIFS(Data!$C$2:$C$2000,Data!$A$2:$A$2000,B$15,Data!$B$2:$B$2000,$A22)-SUMIFS(Data!$D$2:$D$2000,Data!$A$2:$A$2000,B$15,Data!$B$2:$B$2000,$A22))/ABS(SUMIFS(Data!$D$2:$D$2000,Data!$A$2:$A$2000,B$15,Data!$B$2:$B$2000,$A22)),ABS(SUMIFS(Data!$C$2:$C$2000,Data!$A$2:$A$2000,B$15,Data!$B$2:$B$2000,$A22)-SUMIFS(Data!$D$2:$D$2000,Data!$A$2:$A$2000,B$15,Data!$B$2:$B$2000,$A22))/ABS(SUMIFS(Data!$D$2:$D$2000,Data!$A$2:$A$2000,B$15,Data!$B$2:$B$2000,$A22))-INDEX(Definitions!$G$2:$G$50,MATCH($A22,Definitions!$A$2:$A$50,0))))&lt;=0,"On track",IF(IF(INDEX(Definitions!$E$2:$E$50,MATCH($A22,Definitions!$A$2:$A$50,0))="up",(SUMIFS(Data!$D$2:$D$2000,Data!$A$2:$A$2000,B$15,Data!$B$2:$B$2000,$A22)-SUMIFS(Data!$C$2:$C$2000,Data!$A$2:$A$2000,B$15,Data!$B$2:$B$2000,$A22))/ABS(SUMIFS(Data!$D$2:$D$2000,Data!$A$2:$A$2000,B$15,Data!$B$2:$B$2000,$A22)),IF(INDEX(Definitions!$E$2:$E$50,MATCH($A22,Definitions!$A$2:$A$50,0))="down",(SUMIFS(Data!$C$2:$C$2000,Data!$A$2:$A$2000,B$15,Data!$B$2:$B$2000,$A22)-SUMIFS(Data!$D$2:$D$2000,Data!$A$2:$A$2000,B$15,Data!$B$2:$B$2000,$A22))/ABS(SUMIFS(Data!$D$2:$D$2000,Data!$A$2:$A$2000,B$15,Data!$B$2:$B$2000,$A22)),ABS(SUMIFS(Data!$C$2:$C$2000,Data!$A$2:$A$2000,B$15,Data!$B$2:$B$2000,$A22)-SUMIFS(Data!$D$2:$D$2000,Data!$A$2:$A$2000,B$15,Data!$B$2:$B$2000,$A22))/ABS(SUMIFS(Data!$D$2:$D$2000,Data!$A$2:$A$2000,B$15,Data!$B$2:$B$2000,$A22))-INDEX(Definitions!$G$2:$G$50,MATCH($A22,Definitions!$A$2:$A$50,0))))&lt;=INDEX(Definitions!$F$2:$F$50,MATCH($A22,Definitions!$A$2:$A$50,0)),"Watch","Off track"))))</f>
        <v/>
      </c>
      <c r="C22">
        <f>IF(COUNTIFS(Data!$A$2:$A$2000,C$15,Data!$B$2:$B$2000,$A22)=0,"",IF(SUMIFS(Data!$D$2:$D$2000,Data!$A$2:$A$2000,C$15,Data!$B$2:$B$2000,$A22)=0,"No target",IF(IF(INDEX(Definitions!$E$2:$E$50,MATCH($A22,Definitions!$A$2:$A$50,0))="up",(SUMIFS(Data!$D$2:$D$2000,Data!$A$2:$A$2000,C$15,Data!$B$2:$B$2000,$A22)-SUMIFS(Data!$C$2:$C$2000,Data!$A$2:$A$2000,C$15,Data!$B$2:$B$2000,$A22))/ABS(SUMIFS(Data!$D$2:$D$2000,Data!$A$2:$A$2000,C$15,Data!$B$2:$B$2000,$A22)),IF(INDEX(Definitions!$E$2:$E$50,MATCH($A22,Definitions!$A$2:$A$50,0))="down",(SUMIFS(Data!$C$2:$C$2000,Data!$A$2:$A$2000,C$15,Data!$B$2:$B$2000,$A22)-SUMIFS(Data!$D$2:$D$2000,Data!$A$2:$A$2000,C$15,Data!$B$2:$B$2000,$A22))/ABS(SUMIFS(Data!$D$2:$D$2000,Data!$A$2:$A$2000,C$15,Data!$B$2:$B$2000,$A22)),ABS(SUMIFS(Data!$C$2:$C$2000,Data!$A$2:$A$2000,C$15,Data!$B$2:$B$2000,$A22)-SUMIFS(Data!$D$2:$D$2000,Data!$A$2:$A$2000,C$15,Data!$B$2:$B$2000,$A22))/ABS(SUMIFS(Data!$D$2:$D$2000,Data!$A$2:$A$2000,C$15,Data!$B$2:$B$2000,$A22))-INDEX(Definitions!$G$2:$G$50,MATCH($A22,Definitions!$A$2:$A$50,0))))&lt;=0,"On track",IF(IF(INDEX(Definitions!$E$2:$E$50,MATCH($A22,Definitions!$A$2:$A$50,0))="up",(SUMIFS(Data!$D$2:$D$2000,Data!$A$2:$A$2000,C$15,Data!$B$2:$B$2000,$A22)-SUMIFS(Data!$C$2:$C$2000,Data!$A$2:$A$2000,C$15,Data!$B$2:$B$2000,$A22))/ABS(SUMIFS(Data!$D$2:$D$2000,Data!$A$2:$A$2000,C$15,Data!$B$2:$B$2000,$A22)),IF(INDEX(Definitions!$E$2:$E$50,MATCH($A22,Definitions!$A$2:$A$50,0))="down",(SUMIFS(Data!$C$2:$C$2000,Data!$A$2:$A$2000,C$15,Data!$B$2:$B$2000,$A22)-SUMIFS(Data!$D$2:$D$2000,Data!$A$2:$A$2000,C$15,Data!$B$2:$B$2000,$A22))/ABS(SUMIFS(Data!$D$2:$D$2000,Data!$A$2:$A$2000,C$15,Data!$B$2:$B$2000,$A22)),ABS(SUMIFS(Data!$C$2:$C$2000,Data!$A$2:$A$2000,C$15,Data!$B$2:$B$2000,$A22)-SUMIFS(Data!$D$2:$D$2000,Data!$A$2:$A$2000,C$15,Data!$B$2:$B$2000,$A22))/ABS(SUMIFS(Data!$D$2:$D$2000,Data!$A$2:$A$2000,C$15,Data!$B$2:$B$2000,$A22))-INDEX(Definitions!$G$2:$G$50,MATCH($A22,Definitions!$A$2:$A$50,0))))&lt;=INDEX(Definitions!$F$2:$F$50,MATCH($A22,Definitions!$A$2:$A$50,0)),"Watch","Off track"))))</f>
        <v/>
      </c>
      <c r="D22">
        <f>IF(COUNTIFS(Data!$A$2:$A$2000,D$15,Data!$B$2:$B$2000,$A22)=0,"",IF(SUMIFS(Data!$D$2:$D$2000,Data!$A$2:$A$2000,D$15,Data!$B$2:$B$2000,$A22)=0,"No target",IF(IF(INDEX(Definitions!$E$2:$E$50,MATCH($A22,Definitions!$A$2:$A$50,0))="up",(SUMIFS(Data!$D$2:$D$2000,Data!$A$2:$A$2000,D$15,Data!$B$2:$B$2000,$A22)-SUMIFS(Data!$C$2:$C$2000,Data!$A$2:$A$2000,D$15,Data!$B$2:$B$2000,$A22))/ABS(SUMIFS(Data!$D$2:$D$2000,Data!$A$2:$A$2000,D$15,Data!$B$2:$B$2000,$A22)),IF(INDEX(Definitions!$E$2:$E$50,MATCH($A22,Definitions!$A$2:$A$50,0))="down",(SUMIFS(Data!$C$2:$C$2000,Data!$A$2:$A$2000,D$15,Data!$B$2:$B$2000,$A22)-SUMIFS(Data!$D$2:$D$2000,Data!$A$2:$A$2000,D$15,Data!$B$2:$B$2000,$A22))/ABS(SUMIFS(Data!$D$2:$D$2000,Data!$A$2:$A$2000,D$15,Data!$B$2:$B$2000,$A22)),ABS(SUMIFS(Data!$C$2:$C$2000,Data!$A$2:$A$2000,D$15,Data!$B$2:$B$2000,$A22)-SUMIFS(Data!$D$2:$D$2000,Data!$A$2:$A$2000,D$15,Data!$B$2:$B$2000,$A22))/ABS(SUMIFS(Data!$D$2:$D$2000,Data!$A$2:$A$2000,D$15,Data!$B$2:$B$2000,$A22))-INDEX(Definitions!$G$2:$G$50,MATCH($A22,Definitions!$A$2:$A$50,0))))&lt;=0,"On track",IF(IF(INDEX(Definitions!$E$2:$E$50,MATCH($A22,Definitions!$A$2:$A$50,0))="up",(SUMIFS(Data!$D$2:$D$2000,Data!$A$2:$A$2000,D$15,Data!$B$2:$B$2000,$A22)-SUMIFS(Data!$C$2:$C$2000,Data!$A$2:$A$2000,D$15,Data!$B$2:$B$2000,$A22))/ABS(SUMIFS(Data!$D$2:$D$2000,Data!$A$2:$A$2000,D$15,Data!$B$2:$B$2000,$A22)),IF(INDEX(Definitions!$E$2:$E$50,MATCH($A22,Definitions!$A$2:$A$50,0))="down",(SUMIFS(Data!$C$2:$C$2000,Data!$A$2:$A$2000,D$15,Data!$B$2:$B$2000,$A22)-SUMIFS(Data!$D$2:$D$2000,Data!$A$2:$A$2000,D$15,Data!$B$2:$B$2000,$A22))/ABS(SUMIFS(Data!$D$2:$D$2000,Data!$A$2:$A$2000,D$15,Data!$B$2:$B$2000,$A22)),ABS(SUMIFS(Data!$C$2:$C$2000,Data!$A$2:$A$2000,D$15,Data!$B$2:$B$2000,$A22)-SUMIFS(Data!$D$2:$D$2000,Data!$A$2:$A$2000,D$15,Data!$B$2:$B$2000,$A22))/ABS(SUMIFS(Data!$D$2:$D$2000,Data!$A$2:$A$2000,D$15,Data!$B$2:$B$2000,$A22))-INDEX(Definitions!$G$2:$G$50,MATCH($A22,Definitions!$A$2:$A$50,0))))&lt;=INDEX(Definitions!$F$2:$F$50,MATCH($A22,Definitions!$A$2:$A$50,0)),"Watch","Off track"))))</f>
        <v/>
      </c>
      <c r="E22">
        <f>IF(COUNTIFS(Data!$A$2:$A$2000,E$15,Data!$B$2:$B$2000,$A22)=0,"",IF(SUMIFS(Data!$D$2:$D$2000,Data!$A$2:$A$2000,E$15,Data!$B$2:$B$2000,$A22)=0,"No target",IF(IF(INDEX(Definitions!$E$2:$E$50,MATCH($A22,Definitions!$A$2:$A$50,0))="up",(SUMIFS(Data!$D$2:$D$2000,Data!$A$2:$A$2000,E$15,Data!$B$2:$B$2000,$A22)-SUMIFS(Data!$C$2:$C$2000,Data!$A$2:$A$2000,E$15,Data!$B$2:$B$2000,$A22))/ABS(SUMIFS(Data!$D$2:$D$2000,Data!$A$2:$A$2000,E$15,Data!$B$2:$B$2000,$A22)),IF(INDEX(Definitions!$E$2:$E$50,MATCH($A22,Definitions!$A$2:$A$50,0))="down",(SUMIFS(Data!$C$2:$C$2000,Data!$A$2:$A$2000,E$15,Data!$B$2:$B$2000,$A22)-SUMIFS(Data!$D$2:$D$2000,Data!$A$2:$A$2000,E$15,Data!$B$2:$B$2000,$A22))/ABS(SUMIFS(Data!$D$2:$D$2000,Data!$A$2:$A$2000,E$15,Data!$B$2:$B$2000,$A22)),ABS(SUMIFS(Data!$C$2:$C$2000,Data!$A$2:$A$2000,E$15,Data!$B$2:$B$2000,$A22)-SUMIFS(Data!$D$2:$D$2000,Data!$A$2:$A$2000,E$15,Data!$B$2:$B$2000,$A22))/ABS(SUMIFS(Data!$D$2:$D$2000,Data!$A$2:$A$2000,E$15,Data!$B$2:$B$2000,$A22))-INDEX(Definitions!$G$2:$G$50,MATCH($A22,Definitions!$A$2:$A$50,0))))&lt;=0,"On track",IF(IF(INDEX(Definitions!$E$2:$E$50,MATCH($A22,Definitions!$A$2:$A$50,0))="up",(SUMIFS(Data!$D$2:$D$2000,Data!$A$2:$A$2000,E$15,Data!$B$2:$B$2000,$A22)-SUMIFS(Data!$C$2:$C$2000,Data!$A$2:$A$2000,E$15,Data!$B$2:$B$2000,$A22))/ABS(SUMIFS(Data!$D$2:$D$2000,Data!$A$2:$A$2000,E$15,Data!$B$2:$B$2000,$A22)),IF(INDEX(Definitions!$E$2:$E$50,MATCH($A22,Definitions!$A$2:$A$50,0))="down",(SUMIFS(Data!$C$2:$C$2000,Data!$A$2:$A$2000,E$15,Data!$B$2:$B$2000,$A22)-SUMIFS(Data!$D$2:$D$2000,Data!$A$2:$A$2000,E$15,Data!$B$2:$B$2000,$A22))/ABS(SUMIFS(Data!$D$2:$D$2000,Data!$A$2:$A$2000,E$15,Data!$B$2:$B$2000,$A22)),ABS(SUMIFS(Data!$C$2:$C$2000,Data!$A$2:$A$2000,E$15,Data!$B$2:$B$2000,$A22)-SUMIFS(Data!$D$2:$D$2000,Data!$A$2:$A$2000,E$15,Data!$B$2:$B$2000,$A22))/ABS(SUMIFS(Data!$D$2:$D$2000,Data!$A$2:$A$2000,E$15,Data!$B$2:$B$2000,$A22))-INDEX(Definitions!$G$2:$G$50,MATCH($A22,Definitions!$A$2:$A$50,0))))&lt;=INDEX(Definitions!$F$2:$F$50,MATCH($A22,Definitions!$A$2:$A$50,0)),"Watch","Off track"))))</f>
        <v/>
      </c>
      <c r="F22">
        <f>IF(COUNTIFS(Data!$A$2:$A$2000,F$15,Data!$B$2:$B$2000,$A22)=0,"",IF(SUMIFS(Data!$D$2:$D$2000,Data!$A$2:$A$2000,F$15,Data!$B$2:$B$2000,$A22)=0,"No target",IF(IF(INDEX(Definitions!$E$2:$E$50,MATCH($A22,Definitions!$A$2:$A$50,0))="up",(SUMIFS(Data!$D$2:$D$2000,Data!$A$2:$A$2000,F$15,Data!$B$2:$B$2000,$A22)-SUMIFS(Data!$C$2:$C$2000,Data!$A$2:$A$2000,F$15,Data!$B$2:$B$2000,$A22))/ABS(SUMIFS(Data!$D$2:$D$2000,Data!$A$2:$A$2000,F$15,Data!$B$2:$B$2000,$A22)),IF(INDEX(Definitions!$E$2:$E$50,MATCH($A22,Definitions!$A$2:$A$50,0))="down",(SUMIFS(Data!$C$2:$C$2000,Data!$A$2:$A$2000,F$15,Data!$B$2:$B$2000,$A22)-SUMIFS(Data!$D$2:$D$2000,Data!$A$2:$A$2000,F$15,Data!$B$2:$B$2000,$A22))/ABS(SUMIFS(Data!$D$2:$D$2000,Data!$A$2:$A$2000,F$15,Data!$B$2:$B$2000,$A22)),ABS(SUMIFS(Data!$C$2:$C$2000,Data!$A$2:$A$2000,F$15,Data!$B$2:$B$2000,$A22)-SUMIFS(Data!$D$2:$D$2000,Data!$A$2:$A$2000,F$15,Data!$B$2:$B$2000,$A22))/ABS(SUMIFS(Data!$D$2:$D$2000,Data!$A$2:$A$2000,F$15,Data!$B$2:$B$2000,$A22))-INDEX(Definitions!$G$2:$G$50,MATCH($A22,Definitions!$A$2:$A$50,0))))&lt;=0,"On track",IF(IF(INDEX(Definitions!$E$2:$E$50,MATCH($A22,Definitions!$A$2:$A$50,0))="up",(SUMIFS(Data!$D$2:$D$2000,Data!$A$2:$A$2000,F$15,Data!$B$2:$B$2000,$A22)-SUMIFS(Data!$C$2:$C$2000,Data!$A$2:$A$2000,F$15,Data!$B$2:$B$2000,$A22))/ABS(SUMIFS(Data!$D$2:$D$2000,Data!$A$2:$A$2000,F$15,Data!$B$2:$B$2000,$A22)),IF(INDEX(Definitions!$E$2:$E$50,MATCH($A22,Definitions!$A$2:$A$50,0))="down",(SUMIFS(Data!$C$2:$C$2000,Data!$A$2:$A$2000,F$15,Data!$B$2:$B$2000,$A22)-SUMIFS(Data!$D$2:$D$2000,Data!$A$2:$A$2000,F$15,Data!$B$2:$B$2000,$A22))/ABS(SUMIFS(Data!$D$2:$D$2000,Data!$A$2:$A$2000,F$15,Data!$B$2:$B$2000,$A22)),ABS(SUMIFS(Data!$C$2:$C$2000,Data!$A$2:$A$2000,F$15,Data!$B$2:$B$2000,$A22)-SUMIFS(Data!$D$2:$D$2000,Data!$A$2:$A$2000,F$15,Data!$B$2:$B$2000,$A22))/ABS(SUMIFS(Data!$D$2:$D$2000,Data!$A$2:$A$2000,F$15,Data!$B$2:$B$2000,$A22))-INDEX(Definitions!$G$2:$G$50,MATCH($A22,Definitions!$A$2:$A$50,0))))&lt;=INDEX(Definitions!$F$2:$F$50,MATCH($A22,Definitions!$A$2:$A$50,0)),"Watch","Off track"))))</f>
        <v/>
      </c>
      <c r="G22">
        <f>IF(COUNTIFS(Data!$A$2:$A$2000,G$15,Data!$B$2:$B$2000,$A22)=0,"",IF(SUMIFS(Data!$D$2:$D$2000,Data!$A$2:$A$2000,G$15,Data!$B$2:$B$2000,$A22)=0,"No target",IF(IF(INDEX(Definitions!$E$2:$E$50,MATCH($A22,Definitions!$A$2:$A$50,0))="up",(SUMIFS(Data!$D$2:$D$2000,Data!$A$2:$A$2000,G$15,Data!$B$2:$B$2000,$A22)-SUMIFS(Data!$C$2:$C$2000,Data!$A$2:$A$2000,G$15,Data!$B$2:$B$2000,$A22))/ABS(SUMIFS(Data!$D$2:$D$2000,Data!$A$2:$A$2000,G$15,Data!$B$2:$B$2000,$A22)),IF(INDEX(Definitions!$E$2:$E$50,MATCH($A22,Definitions!$A$2:$A$50,0))="down",(SUMIFS(Data!$C$2:$C$2000,Data!$A$2:$A$2000,G$15,Data!$B$2:$B$2000,$A22)-SUMIFS(Data!$D$2:$D$2000,Data!$A$2:$A$2000,G$15,Data!$B$2:$B$2000,$A22))/ABS(SUMIFS(Data!$D$2:$D$2000,Data!$A$2:$A$2000,G$15,Data!$B$2:$B$2000,$A22)),ABS(SUMIFS(Data!$C$2:$C$2000,Data!$A$2:$A$2000,G$15,Data!$B$2:$B$2000,$A22)-SUMIFS(Data!$D$2:$D$2000,Data!$A$2:$A$2000,G$15,Data!$B$2:$B$2000,$A22))/ABS(SUMIFS(Data!$D$2:$D$2000,Data!$A$2:$A$2000,G$15,Data!$B$2:$B$2000,$A22))-INDEX(Definitions!$G$2:$G$50,MATCH($A22,Definitions!$A$2:$A$50,0))))&lt;=0,"On track",IF(IF(INDEX(Definitions!$E$2:$E$50,MATCH($A22,Definitions!$A$2:$A$50,0))="up",(SUMIFS(Data!$D$2:$D$2000,Data!$A$2:$A$2000,G$15,Data!$B$2:$B$2000,$A22)-SUMIFS(Data!$C$2:$C$2000,Data!$A$2:$A$2000,G$15,Data!$B$2:$B$2000,$A22))/ABS(SUMIFS(Data!$D$2:$D$2000,Data!$A$2:$A$2000,G$15,Data!$B$2:$B$2000,$A22)),IF(INDEX(Definitions!$E$2:$E$50,MATCH($A22,Definitions!$A$2:$A$50,0))="down",(SUMIFS(Data!$C$2:$C$2000,Data!$A$2:$A$2000,G$15,Data!$B$2:$B$2000,$A22)-SUMIFS(Data!$D$2:$D$2000,Data!$A$2:$A$2000,G$15,Data!$B$2:$B$2000,$A22))/ABS(SUMIFS(Data!$D$2:$D$2000,Data!$A$2:$A$2000,G$15,Data!$B$2:$B$2000,$A22)),ABS(SUMIFS(Data!$C$2:$C$2000,Data!$A$2:$A$2000,G$15,Data!$B$2:$B$2000,$A22)-SUMIFS(Data!$D$2:$D$2000,Data!$A$2:$A$2000,G$15,Data!$B$2:$B$2000,$A22))/ABS(SUMIFS(Data!$D$2:$D$2000,Data!$A$2:$A$2000,G$15,Data!$B$2:$B$2000,$A22))-INDEX(Definitions!$G$2:$G$50,MATCH($A22,Definitions!$A$2:$A$50,0))))&lt;=INDEX(Definitions!$F$2:$F$50,MATCH($A22,Definitions!$A$2:$A$50,0)),"Watch","Off track"))))</f>
        <v/>
      </c>
      <c r="H22">
        <f>IF(COUNTIFS(Data!$A$2:$A$2000,H$15,Data!$B$2:$B$2000,$A22)=0,"",IF(SUMIFS(Data!$D$2:$D$2000,Data!$A$2:$A$2000,H$15,Data!$B$2:$B$2000,$A22)=0,"No target",IF(IF(INDEX(Definitions!$E$2:$E$50,MATCH($A22,Definitions!$A$2:$A$50,0))="up",(SUMIFS(Data!$D$2:$D$2000,Data!$A$2:$A$2000,H$15,Data!$B$2:$B$2000,$A22)-SUMIFS(Data!$C$2:$C$2000,Data!$A$2:$A$2000,H$15,Data!$B$2:$B$2000,$A22))/ABS(SUMIFS(Data!$D$2:$D$2000,Data!$A$2:$A$2000,H$15,Data!$B$2:$B$2000,$A22)),IF(INDEX(Definitions!$E$2:$E$50,MATCH($A22,Definitions!$A$2:$A$50,0))="down",(SUMIFS(Data!$C$2:$C$2000,Data!$A$2:$A$2000,H$15,Data!$B$2:$B$2000,$A22)-SUMIFS(Data!$D$2:$D$2000,Data!$A$2:$A$2000,H$15,Data!$B$2:$B$2000,$A22))/ABS(SUMIFS(Data!$D$2:$D$2000,Data!$A$2:$A$2000,H$15,Data!$B$2:$B$2000,$A22)),ABS(SUMIFS(Data!$C$2:$C$2000,Data!$A$2:$A$2000,H$15,Data!$B$2:$B$2000,$A22)-SUMIFS(Data!$D$2:$D$2000,Data!$A$2:$A$2000,H$15,Data!$B$2:$B$2000,$A22))/ABS(SUMIFS(Data!$D$2:$D$2000,Data!$A$2:$A$2000,H$15,Data!$B$2:$B$2000,$A22))-INDEX(Definitions!$G$2:$G$50,MATCH($A22,Definitions!$A$2:$A$50,0))))&lt;=0,"On track",IF(IF(INDEX(Definitions!$E$2:$E$50,MATCH($A22,Definitions!$A$2:$A$50,0))="up",(SUMIFS(Data!$D$2:$D$2000,Data!$A$2:$A$2000,H$15,Data!$B$2:$B$2000,$A22)-SUMIFS(Data!$C$2:$C$2000,Data!$A$2:$A$2000,H$15,Data!$B$2:$B$2000,$A22))/ABS(SUMIFS(Data!$D$2:$D$2000,Data!$A$2:$A$2000,H$15,Data!$B$2:$B$2000,$A22)),IF(INDEX(Definitions!$E$2:$E$50,MATCH($A22,Definitions!$A$2:$A$50,0))="down",(SUMIFS(Data!$C$2:$C$2000,Data!$A$2:$A$2000,H$15,Data!$B$2:$B$2000,$A22)-SUMIFS(Data!$D$2:$D$2000,Data!$A$2:$A$2000,H$15,Data!$B$2:$B$2000,$A22))/ABS(SUMIFS(Data!$D$2:$D$2000,Data!$A$2:$A$2000,H$15,Data!$B$2:$B$2000,$A22)),ABS(SUMIFS(Data!$C$2:$C$2000,Data!$A$2:$A$2000,H$15,Data!$B$2:$B$2000,$A22)-SUMIFS(Data!$D$2:$D$2000,Data!$A$2:$A$2000,H$15,Data!$B$2:$B$2000,$A22))/ABS(SUMIFS(Data!$D$2:$D$2000,Data!$A$2:$A$2000,H$15,Data!$B$2:$B$2000,$A22))-INDEX(Definitions!$G$2:$G$50,MATCH($A22,Definitions!$A$2:$A$50,0))))&lt;=INDEX(Definitions!$F$2:$F$50,MATCH($A22,Definitions!$A$2:$A$50,0)),"Watch","Off track"))))</f>
        <v/>
      </c>
      <c r="I22">
        <f>IF(COUNTIFS(Data!$A$2:$A$2000,I$15,Data!$B$2:$B$2000,$A22)=0,"",IF(SUMIFS(Data!$D$2:$D$2000,Data!$A$2:$A$2000,I$15,Data!$B$2:$B$2000,$A22)=0,"No target",IF(IF(INDEX(Definitions!$E$2:$E$50,MATCH($A22,Definitions!$A$2:$A$50,0))="up",(SUMIFS(Data!$D$2:$D$2000,Data!$A$2:$A$2000,I$15,Data!$B$2:$B$2000,$A22)-SUMIFS(Data!$C$2:$C$2000,Data!$A$2:$A$2000,I$15,Data!$B$2:$B$2000,$A22))/ABS(SUMIFS(Data!$D$2:$D$2000,Data!$A$2:$A$2000,I$15,Data!$B$2:$B$2000,$A22)),IF(INDEX(Definitions!$E$2:$E$50,MATCH($A22,Definitions!$A$2:$A$50,0))="down",(SUMIFS(Data!$C$2:$C$2000,Data!$A$2:$A$2000,I$15,Data!$B$2:$B$2000,$A22)-SUMIFS(Data!$D$2:$D$2000,Data!$A$2:$A$2000,I$15,Data!$B$2:$B$2000,$A22))/ABS(SUMIFS(Data!$D$2:$D$2000,Data!$A$2:$A$2000,I$15,Data!$B$2:$B$2000,$A22)),ABS(SUMIFS(Data!$C$2:$C$2000,Data!$A$2:$A$2000,I$15,Data!$B$2:$B$2000,$A22)-SUMIFS(Data!$D$2:$D$2000,Data!$A$2:$A$2000,I$15,Data!$B$2:$B$2000,$A22))/ABS(SUMIFS(Data!$D$2:$D$2000,Data!$A$2:$A$2000,I$15,Data!$B$2:$B$2000,$A22))-INDEX(Definitions!$G$2:$G$50,MATCH($A22,Definitions!$A$2:$A$50,0))))&lt;=0,"On track",IF(IF(INDEX(Definitions!$E$2:$E$50,MATCH($A22,Definitions!$A$2:$A$50,0))="up",(SUMIFS(Data!$D$2:$D$2000,Data!$A$2:$A$2000,I$15,Data!$B$2:$B$2000,$A22)-SUMIFS(Data!$C$2:$C$2000,Data!$A$2:$A$2000,I$15,Data!$B$2:$B$2000,$A22))/ABS(SUMIFS(Data!$D$2:$D$2000,Data!$A$2:$A$2000,I$15,Data!$B$2:$B$2000,$A22)),IF(INDEX(Definitions!$E$2:$E$50,MATCH($A22,Definitions!$A$2:$A$50,0))="down",(SUMIFS(Data!$C$2:$C$2000,Data!$A$2:$A$2000,I$15,Data!$B$2:$B$2000,$A22)-SUMIFS(Data!$D$2:$D$2000,Data!$A$2:$A$2000,I$15,Data!$B$2:$B$2000,$A22))/ABS(SUMIFS(Data!$D$2:$D$2000,Data!$A$2:$A$2000,I$15,Data!$B$2:$B$2000,$A22)),ABS(SUMIFS(Data!$C$2:$C$2000,Data!$A$2:$A$2000,I$15,Data!$B$2:$B$2000,$A22)-SUMIFS(Data!$D$2:$D$2000,Data!$A$2:$A$2000,I$15,Data!$B$2:$B$2000,$A22))/ABS(SUMIFS(Data!$D$2:$D$2000,Data!$A$2:$A$2000,I$15,Data!$B$2:$B$2000,$A22))-INDEX(Definitions!$G$2:$G$50,MATCH($A22,Definitions!$A$2:$A$50,0))))&lt;=INDEX(Definitions!$F$2:$F$50,MATCH($A22,Definitions!$A$2:$A$50,0)),"Watch","Off track"))))</f>
        <v/>
      </c>
      <c r="J22">
        <f>IF(COUNTIFS(Data!$A$2:$A$2000,J$15,Data!$B$2:$B$2000,$A22)=0,"",IF(SUMIFS(Data!$D$2:$D$2000,Data!$A$2:$A$2000,J$15,Data!$B$2:$B$2000,$A22)=0,"No target",IF(IF(INDEX(Definitions!$E$2:$E$50,MATCH($A22,Definitions!$A$2:$A$50,0))="up",(SUMIFS(Data!$D$2:$D$2000,Data!$A$2:$A$2000,J$15,Data!$B$2:$B$2000,$A22)-SUMIFS(Data!$C$2:$C$2000,Data!$A$2:$A$2000,J$15,Data!$B$2:$B$2000,$A22))/ABS(SUMIFS(Data!$D$2:$D$2000,Data!$A$2:$A$2000,J$15,Data!$B$2:$B$2000,$A22)),IF(INDEX(Definitions!$E$2:$E$50,MATCH($A22,Definitions!$A$2:$A$50,0))="down",(SUMIFS(Data!$C$2:$C$2000,Data!$A$2:$A$2000,J$15,Data!$B$2:$B$2000,$A22)-SUMIFS(Data!$D$2:$D$2000,Data!$A$2:$A$2000,J$15,Data!$B$2:$B$2000,$A22))/ABS(SUMIFS(Data!$D$2:$D$2000,Data!$A$2:$A$2000,J$15,Data!$B$2:$B$2000,$A22)),ABS(SUMIFS(Data!$C$2:$C$2000,Data!$A$2:$A$2000,J$15,Data!$B$2:$B$2000,$A22)-SUMIFS(Data!$D$2:$D$2000,Data!$A$2:$A$2000,J$15,Data!$B$2:$B$2000,$A22))/ABS(SUMIFS(Data!$D$2:$D$2000,Data!$A$2:$A$2000,J$15,Data!$B$2:$B$2000,$A22))-INDEX(Definitions!$G$2:$G$50,MATCH($A22,Definitions!$A$2:$A$50,0))))&lt;=0,"On track",IF(IF(INDEX(Definitions!$E$2:$E$50,MATCH($A22,Definitions!$A$2:$A$50,0))="up",(SUMIFS(Data!$D$2:$D$2000,Data!$A$2:$A$2000,J$15,Data!$B$2:$B$2000,$A22)-SUMIFS(Data!$C$2:$C$2000,Data!$A$2:$A$2000,J$15,Data!$B$2:$B$2000,$A22))/ABS(SUMIFS(Data!$D$2:$D$2000,Data!$A$2:$A$2000,J$15,Data!$B$2:$B$2000,$A22)),IF(INDEX(Definitions!$E$2:$E$50,MATCH($A22,Definitions!$A$2:$A$50,0))="down",(SUMIFS(Data!$C$2:$C$2000,Data!$A$2:$A$2000,J$15,Data!$B$2:$B$2000,$A22)-SUMIFS(Data!$D$2:$D$2000,Data!$A$2:$A$2000,J$15,Data!$B$2:$B$2000,$A22))/ABS(SUMIFS(Data!$D$2:$D$2000,Data!$A$2:$A$2000,J$15,Data!$B$2:$B$2000,$A22)),ABS(SUMIFS(Data!$C$2:$C$2000,Data!$A$2:$A$2000,J$15,Data!$B$2:$B$2000,$A22)-SUMIFS(Data!$D$2:$D$2000,Data!$A$2:$A$2000,J$15,Data!$B$2:$B$2000,$A22))/ABS(SUMIFS(Data!$D$2:$D$2000,Data!$A$2:$A$2000,J$15,Data!$B$2:$B$2000,$A22))-INDEX(Definitions!$G$2:$G$50,MATCH($A22,Definitions!$A$2:$A$50,0))))&lt;=INDEX(Definitions!$F$2:$F$50,MATCH($A22,Definitions!$A$2:$A$50,0)),"Watch","Off track"))))</f>
        <v/>
      </c>
      <c r="K22">
        <f>IF(COUNTIFS(Data!$A$2:$A$2000,K$15,Data!$B$2:$B$2000,$A22)=0,"",IF(SUMIFS(Data!$D$2:$D$2000,Data!$A$2:$A$2000,K$15,Data!$B$2:$B$2000,$A22)=0,"No target",IF(IF(INDEX(Definitions!$E$2:$E$50,MATCH($A22,Definitions!$A$2:$A$50,0))="up",(SUMIFS(Data!$D$2:$D$2000,Data!$A$2:$A$2000,K$15,Data!$B$2:$B$2000,$A22)-SUMIFS(Data!$C$2:$C$2000,Data!$A$2:$A$2000,K$15,Data!$B$2:$B$2000,$A22))/ABS(SUMIFS(Data!$D$2:$D$2000,Data!$A$2:$A$2000,K$15,Data!$B$2:$B$2000,$A22)),IF(INDEX(Definitions!$E$2:$E$50,MATCH($A22,Definitions!$A$2:$A$50,0))="down",(SUMIFS(Data!$C$2:$C$2000,Data!$A$2:$A$2000,K$15,Data!$B$2:$B$2000,$A22)-SUMIFS(Data!$D$2:$D$2000,Data!$A$2:$A$2000,K$15,Data!$B$2:$B$2000,$A22))/ABS(SUMIFS(Data!$D$2:$D$2000,Data!$A$2:$A$2000,K$15,Data!$B$2:$B$2000,$A22)),ABS(SUMIFS(Data!$C$2:$C$2000,Data!$A$2:$A$2000,K$15,Data!$B$2:$B$2000,$A22)-SUMIFS(Data!$D$2:$D$2000,Data!$A$2:$A$2000,K$15,Data!$B$2:$B$2000,$A22))/ABS(SUMIFS(Data!$D$2:$D$2000,Data!$A$2:$A$2000,K$15,Data!$B$2:$B$2000,$A22))-INDEX(Definitions!$G$2:$G$50,MATCH($A22,Definitions!$A$2:$A$50,0))))&lt;=0,"On track",IF(IF(INDEX(Definitions!$E$2:$E$50,MATCH($A22,Definitions!$A$2:$A$50,0))="up",(SUMIFS(Data!$D$2:$D$2000,Data!$A$2:$A$2000,K$15,Data!$B$2:$B$2000,$A22)-SUMIFS(Data!$C$2:$C$2000,Data!$A$2:$A$2000,K$15,Data!$B$2:$B$2000,$A22))/ABS(SUMIFS(Data!$D$2:$D$2000,Data!$A$2:$A$2000,K$15,Data!$B$2:$B$2000,$A22)),IF(INDEX(Definitions!$E$2:$E$50,MATCH($A22,Definitions!$A$2:$A$50,0))="down",(SUMIFS(Data!$C$2:$C$2000,Data!$A$2:$A$2000,K$15,Data!$B$2:$B$2000,$A22)-SUMIFS(Data!$D$2:$D$2000,Data!$A$2:$A$2000,K$15,Data!$B$2:$B$2000,$A22))/ABS(SUMIFS(Data!$D$2:$D$2000,Data!$A$2:$A$2000,K$15,Data!$B$2:$B$2000,$A22)),ABS(SUMIFS(Data!$C$2:$C$2000,Data!$A$2:$A$2000,K$15,Data!$B$2:$B$2000,$A22)-SUMIFS(Data!$D$2:$D$2000,Data!$A$2:$A$2000,K$15,Data!$B$2:$B$2000,$A22))/ABS(SUMIFS(Data!$D$2:$D$2000,Data!$A$2:$A$2000,K$15,Data!$B$2:$B$2000,$A22))-INDEX(Definitions!$G$2:$G$50,MATCH($A22,Definitions!$A$2:$A$50,0))))&lt;=INDEX(Definitions!$F$2:$F$50,MATCH($A22,Definitions!$A$2:$A$50,0)),"Watch","Off track"))))</f>
        <v/>
      </c>
      <c r="L22">
        <f>IF(COUNTIFS(Data!$A$2:$A$2000,L$15,Data!$B$2:$B$2000,$A22)=0,"",IF(SUMIFS(Data!$D$2:$D$2000,Data!$A$2:$A$2000,L$15,Data!$B$2:$B$2000,$A22)=0,"No target",IF(IF(INDEX(Definitions!$E$2:$E$50,MATCH($A22,Definitions!$A$2:$A$50,0))="up",(SUMIFS(Data!$D$2:$D$2000,Data!$A$2:$A$2000,L$15,Data!$B$2:$B$2000,$A22)-SUMIFS(Data!$C$2:$C$2000,Data!$A$2:$A$2000,L$15,Data!$B$2:$B$2000,$A22))/ABS(SUMIFS(Data!$D$2:$D$2000,Data!$A$2:$A$2000,L$15,Data!$B$2:$B$2000,$A22)),IF(INDEX(Definitions!$E$2:$E$50,MATCH($A22,Definitions!$A$2:$A$50,0))="down",(SUMIFS(Data!$C$2:$C$2000,Data!$A$2:$A$2000,L$15,Data!$B$2:$B$2000,$A22)-SUMIFS(Data!$D$2:$D$2000,Data!$A$2:$A$2000,L$15,Data!$B$2:$B$2000,$A22))/ABS(SUMIFS(Data!$D$2:$D$2000,Data!$A$2:$A$2000,L$15,Data!$B$2:$B$2000,$A22)),ABS(SUMIFS(Data!$C$2:$C$2000,Data!$A$2:$A$2000,L$15,Data!$B$2:$B$2000,$A22)-SUMIFS(Data!$D$2:$D$2000,Data!$A$2:$A$2000,L$15,Data!$B$2:$B$2000,$A22))/ABS(SUMIFS(Data!$D$2:$D$2000,Data!$A$2:$A$2000,L$15,Data!$B$2:$B$2000,$A22))-INDEX(Definitions!$G$2:$G$50,MATCH($A22,Definitions!$A$2:$A$50,0))))&lt;=0,"On track",IF(IF(INDEX(Definitions!$E$2:$E$50,MATCH($A22,Definitions!$A$2:$A$50,0))="up",(SUMIFS(Data!$D$2:$D$2000,Data!$A$2:$A$2000,L$15,Data!$B$2:$B$2000,$A22)-SUMIFS(Data!$C$2:$C$2000,Data!$A$2:$A$2000,L$15,Data!$B$2:$B$2000,$A22))/ABS(SUMIFS(Data!$D$2:$D$2000,Data!$A$2:$A$2000,L$15,Data!$B$2:$B$2000,$A22)),IF(INDEX(Definitions!$E$2:$E$50,MATCH($A22,Definitions!$A$2:$A$50,0))="down",(SUMIFS(Data!$C$2:$C$2000,Data!$A$2:$A$2000,L$15,Data!$B$2:$B$2000,$A22)-SUMIFS(Data!$D$2:$D$2000,Data!$A$2:$A$2000,L$15,Data!$B$2:$B$2000,$A22))/ABS(SUMIFS(Data!$D$2:$D$2000,Data!$A$2:$A$2000,L$15,Data!$B$2:$B$2000,$A22)),ABS(SUMIFS(Data!$C$2:$C$2000,Data!$A$2:$A$2000,L$15,Data!$B$2:$B$2000,$A22)-SUMIFS(Data!$D$2:$D$2000,Data!$A$2:$A$2000,L$15,Data!$B$2:$B$2000,$A22))/ABS(SUMIFS(Data!$D$2:$D$2000,Data!$A$2:$A$2000,L$15,Data!$B$2:$B$2000,$A22))-INDEX(Definitions!$G$2:$G$50,MATCH($A22,Definitions!$A$2:$A$50,0))))&lt;=INDEX(Definitions!$F$2:$F$50,MATCH($A22,Definitions!$A$2:$A$50,0)),"Watch","Off track"))))</f>
        <v/>
      </c>
      <c r="M22">
        <f>IF(COUNTIFS(Data!$A$2:$A$2000,M$15,Data!$B$2:$B$2000,$A22)=0,"",IF(SUMIFS(Data!$D$2:$D$2000,Data!$A$2:$A$2000,M$15,Data!$B$2:$B$2000,$A22)=0,"No target",IF(IF(INDEX(Definitions!$E$2:$E$50,MATCH($A22,Definitions!$A$2:$A$50,0))="up",(SUMIFS(Data!$D$2:$D$2000,Data!$A$2:$A$2000,M$15,Data!$B$2:$B$2000,$A22)-SUMIFS(Data!$C$2:$C$2000,Data!$A$2:$A$2000,M$15,Data!$B$2:$B$2000,$A22))/ABS(SUMIFS(Data!$D$2:$D$2000,Data!$A$2:$A$2000,M$15,Data!$B$2:$B$2000,$A22)),IF(INDEX(Definitions!$E$2:$E$50,MATCH($A22,Definitions!$A$2:$A$50,0))="down",(SUMIFS(Data!$C$2:$C$2000,Data!$A$2:$A$2000,M$15,Data!$B$2:$B$2000,$A22)-SUMIFS(Data!$D$2:$D$2000,Data!$A$2:$A$2000,M$15,Data!$B$2:$B$2000,$A22))/ABS(SUMIFS(Data!$D$2:$D$2000,Data!$A$2:$A$2000,M$15,Data!$B$2:$B$2000,$A22)),ABS(SUMIFS(Data!$C$2:$C$2000,Data!$A$2:$A$2000,M$15,Data!$B$2:$B$2000,$A22)-SUMIFS(Data!$D$2:$D$2000,Data!$A$2:$A$2000,M$15,Data!$B$2:$B$2000,$A22))/ABS(SUMIFS(Data!$D$2:$D$2000,Data!$A$2:$A$2000,M$15,Data!$B$2:$B$2000,$A22))-INDEX(Definitions!$G$2:$G$50,MATCH($A22,Definitions!$A$2:$A$50,0))))&lt;=0,"On track",IF(IF(INDEX(Definitions!$E$2:$E$50,MATCH($A22,Definitions!$A$2:$A$50,0))="up",(SUMIFS(Data!$D$2:$D$2000,Data!$A$2:$A$2000,M$15,Data!$B$2:$B$2000,$A22)-SUMIFS(Data!$C$2:$C$2000,Data!$A$2:$A$2000,M$15,Data!$B$2:$B$2000,$A22))/ABS(SUMIFS(Data!$D$2:$D$2000,Data!$A$2:$A$2000,M$15,Data!$B$2:$B$2000,$A22)),IF(INDEX(Definitions!$E$2:$E$50,MATCH($A22,Definitions!$A$2:$A$50,0))="down",(SUMIFS(Data!$C$2:$C$2000,Data!$A$2:$A$2000,M$15,Data!$B$2:$B$2000,$A22)-SUMIFS(Data!$D$2:$D$2000,Data!$A$2:$A$2000,M$15,Data!$B$2:$B$2000,$A22))/ABS(SUMIFS(Data!$D$2:$D$2000,Data!$A$2:$A$2000,M$15,Data!$B$2:$B$2000,$A22)),ABS(SUMIFS(Data!$C$2:$C$2000,Data!$A$2:$A$2000,M$15,Data!$B$2:$B$2000,$A22)-SUMIFS(Data!$D$2:$D$2000,Data!$A$2:$A$2000,M$15,Data!$B$2:$B$2000,$A22))/ABS(SUMIFS(Data!$D$2:$D$2000,Data!$A$2:$A$2000,M$15,Data!$B$2:$B$2000,$A22))-INDEX(Definitions!$G$2:$G$50,MATCH($A22,Definitions!$A$2:$A$50,0))))&lt;=INDEX(Definitions!$F$2:$F$50,MATCH($A22,Definitions!$A$2:$A$50,0)),"Watch","Off track"))))</f>
        <v/>
      </c>
    </row>
    <row r="23">
      <c r="A23">
        <f>Definitions!A9</f>
        <v/>
      </c>
      <c r="B23">
        <f>IF(COUNTIFS(Data!$A$2:$A$2000,B$15,Data!$B$2:$B$2000,$A23)=0,"",IF(SUMIFS(Data!$D$2:$D$2000,Data!$A$2:$A$2000,B$15,Data!$B$2:$B$2000,$A23)=0,"No target",IF(IF(INDEX(Definitions!$E$2:$E$50,MATCH($A23,Definitions!$A$2:$A$50,0))="up",(SUMIFS(Data!$D$2:$D$2000,Data!$A$2:$A$2000,B$15,Data!$B$2:$B$2000,$A23)-SUMIFS(Data!$C$2:$C$2000,Data!$A$2:$A$2000,B$15,Data!$B$2:$B$2000,$A23))/ABS(SUMIFS(Data!$D$2:$D$2000,Data!$A$2:$A$2000,B$15,Data!$B$2:$B$2000,$A23)),IF(INDEX(Definitions!$E$2:$E$50,MATCH($A23,Definitions!$A$2:$A$50,0))="down",(SUMIFS(Data!$C$2:$C$2000,Data!$A$2:$A$2000,B$15,Data!$B$2:$B$2000,$A23)-SUMIFS(Data!$D$2:$D$2000,Data!$A$2:$A$2000,B$15,Data!$B$2:$B$2000,$A23))/ABS(SUMIFS(Data!$D$2:$D$2000,Data!$A$2:$A$2000,B$15,Data!$B$2:$B$2000,$A23)),ABS(SUMIFS(Data!$C$2:$C$2000,Data!$A$2:$A$2000,B$15,Data!$B$2:$B$2000,$A23)-SUMIFS(Data!$D$2:$D$2000,Data!$A$2:$A$2000,B$15,Data!$B$2:$B$2000,$A23))/ABS(SUMIFS(Data!$D$2:$D$2000,Data!$A$2:$A$2000,B$15,Data!$B$2:$B$2000,$A23))-INDEX(Definitions!$G$2:$G$50,MATCH($A23,Definitions!$A$2:$A$50,0))))&lt;=0,"On track",IF(IF(INDEX(Definitions!$E$2:$E$50,MATCH($A23,Definitions!$A$2:$A$50,0))="up",(SUMIFS(Data!$D$2:$D$2000,Data!$A$2:$A$2000,B$15,Data!$B$2:$B$2000,$A23)-SUMIFS(Data!$C$2:$C$2000,Data!$A$2:$A$2000,B$15,Data!$B$2:$B$2000,$A23))/ABS(SUMIFS(Data!$D$2:$D$2000,Data!$A$2:$A$2000,B$15,Data!$B$2:$B$2000,$A23)),IF(INDEX(Definitions!$E$2:$E$50,MATCH($A23,Definitions!$A$2:$A$50,0))="down",(SUMIFS(Data!$C$2:$C$2000,Data!$A$2:$A$2000,B$15,Data!$B$2:$B$2000,$A23)-SUMIFS(Data!$D$2:$D$2000,Data!$A$2:$A$2000,B$15,Data!$B$2:$B$2000,$A23))/ABS(SUMIFS(Data!$D$2:$D$2000,Data!$A$2:$A$2000,B$15,Data!$B$2:$B$2000,$A23)),ABS(SUMIFS(Data!$C$2:$C$2000,Data!$A$2:$A$2000,B$15,Data!$B$2:$B$2000,$A23)-SUMIFS(Data!$D$2:$D$2000,Data!$A$2:$A$2000,B$15,Data!$B$2:$B$2000,$A23))/ABS(SUMIFS(Data!$D$2:$D$2000,Data!$A$2:$A$2000,B$15,Data!$B$2:$B$2000,$A23))-INDEX(Definitions!$G$2:$G$50,MATCH($A23,Definitions!$A$2:$A$50,0))))&lt;=INDEX(Definitions!$F$2:$F$50,MATCH($A23,Definitions!$A$2:$A$50,0)),"Watch","Off track"))))</f>
        <v/>
      </c>
      <c r="C23">
        <f>IF(COUNTIFS(Data!$A$2:$A$2000,C$15,Data!$B$2:$B$2000,$A23)=0,"",IF(SUMIFS(Data!$D$2:$D$2000,Data!$A$2:$A$2000,C$15,Data!$B$2:$B$2000,$A23)=0,"No target",IF(IF(INDEX(Definitions!$E$2:$E$50,MATCH($A23,Definitions!$A$2:$A$50,0))="up",(SUMIFS(Data!$D$2:$D$2000,Data!$A$2:$A$2000,C$15,Data!$B$2:$B$2000,$A23)-SUMIFS(Data!$C$2:$C$2000,Data!$A$2:$A$2000,C$15,Data!$B$2:$B$2000,$A23))/ABS(SUMIFS(Data!$D$2:$D$2000,Data!$A$2:$A$2000,C$15,Data!$B$2:$B$2000,$A23)),IF(INDEX(Definitions!$E$2:$E$50,MATCH($A23,Definitions!$A$2:$A$50,0))="down",(SUMIFS(Data!$C$2:$C$2000,Data!$A$2:$A$2000,C$15,Data!$B$2:$B$2000,$A23)-SUMIFS(Data!$D$2:$D$2000,Data!$A$2:$A$2000,C$15,Data!$B$2:$B$2000,$A23))/ABS(SUMIFS(Data!$D$2:$D$2000,Data!$A$2:$A$2000,C$15,Data!$B$2:$B$2000,$A23)),ABS(SUMIFS(Data!$C$2:$C$2000,Data!$A$2:$A$2000,C$15,Data!$B$2:$B$2000,$A23)-SUMIFS(Data!$D$2:$D$2000,Data!$A$2:$A$2000,C$15,Data!$B$2:$B$2000,$A23))/ABS(SUMIFS(Data!$D$2:$D$2000,Data!$A$2:$A$2000,C$15,Data!$B$2:$B$2000,$A23))-INDEX(Definitions!$G$2:$G$50,MATCH($A23,Definitions!$A$2:$A$50,0))))&lt;=0,"On track",IF(IF(INDEX(Definitions!$E$2:$E$50,MATCH($A23,Definitions!$A$2:$A$50,0))="up",(SUMIFS(Data!$D$2:$D$2000,Data!$A$2:$A$2000,C$15,Data!$B$2:$B$2000,$A23)-SUMIFS(Data!$C$2:$C$2000,Data!$A$2:$A$2000,C$15,Data!$B$2:$B$2000,$A23))/ABS(SUMIFS(Data!$D$2:$D$2000,Data!$A$2:$A$2000,C$15,Data!$B$2:$B$2000,$A23)),IF(INDEX(Definitions!$E$2:$E$50,MATCH($A23,Definitions!$A$2:$A$50,0))="down",(SUMIFS(Data!$C$2:$C$2000,Data!$A$2:$A$2000,C$15,Data!$B$2:$B$2000,$A23)-SUMIFS(Data!$D$2:$D$2000,Data!$A$2:$A$2000,C$15,Data!$B$2:$B$2000,$A23))/ABS(SUMIFS(Data!$D$2:$D$2000,Data!$A$2:$A$2000,C$15,Data!$B$2:$B$2000,$A23)),ABS(SUMIFS(Data!$C$2:$C$2000,Data!$A$2:$A$2000,C$15,Data!$B$2:$B$2000,$A23)-SUMIFS(Data!$D$2:$D$2000,Data!$A$2:$A$2000,C$15,Data!$B$2:$B$2000,$A23))/ABS(SUMIFS(Data!$D$2:$D$2000,Data!$A$2:$A$2000,C$15,Data!$B$2:$B$2000,$A23))-INDEX(Definitions!$G$2:$G$50,MATCH($A23,Definitions!$A$2:$A$50,0))))&lt;=INDEX(Definitions!$F$2:$F$50,MATCH($A23,Definitions!$A$2:$A$50,0)),"Watch","Off track"))))</f>
        <v/>
      </c>
      <c r="D23">
        <f>IF(COUNTIFS(Data!$A$2:$A$2000,D$15,Data!$B$2:$B$2000,$A23)=0,"",IF(SUMIFS(Data!$D$2:$D$2000,Data!$A$2:$A$2000,D$15,Data!$B$2:$B$2000,$A23)=0,"No target",IF(IF(INDEX(Definitions!$E$2:$E$50,MATCH($A23,Definitions!$A$2:$A$50,0))="up",(SUMIFS(Data!$D$2:$D$2000,Data!$A$2:$A$2000,D$15,Data!$B$2:$B$2000,$A23)-SUMIFS(Data!$C$2:$C$2000,Data!$A$2:$A$2000,D$15,Data!$B$2:$B$2000,$A23))/ABS(SUMIFS(Data!$D$2:$D$2000,Data!$A$2:$A$2000,D$15,Data!$B$2:$B$2000,$A23)),IF(INDEX(Definitions!$E$2:$E$50,MATCH($A23,Definitions!$A$2:$A$50,0))="down",(SUMIFS(Data!$C$2:$C$2000,Data!$A$2:$A$2000,D$15,Data!$B$2:$B$2000,$A23)-SUMIFS(Data!$D$2:$D$2000,Data!$A$2:$A$2000,D$15,Data!$B$2:$B$2000,$A23))/ABS(SUMIFS(Data!$D$2:$D$2000,Data!$A$2:$A$2000,D$15,Data!$B$2:$B$2000,$A23)),ABS(SUMIFS(Data!$C$2:$C$2000,Data!$A$2:$A$2000,D$15,Data!$B$2:$B$2000,$A23)-SUMIFS(Data!$D$2:$D$2000,Data!$A$2:$A$2000,D$15,Data!$B$2:$B$2000,$A23))/ABS(SUMIFS(Data!$D$2:$D$2000,Data!$A$2:$A$2000,D$15,Data!$B$2:$B$2000,$A23))-INDEX(Definitions!$G$2:$G$50,MATCH($A23,Definitions!$A$2:$A$50,0))))&lt;=0,"On track",IF(IF(INDEX(Definitions!$E$2:$E$50,MATCH($A23,Definitions!$A$2:$A$50,0))="up",(SUMIFS(Data!$D$2:$D$2000,Data!$A$2:$A$2000,D$15,Data!$B$2:$B$2000,$A23)-SUMIFS(Data!$C$2:$C$2000,Data!$A$2:$A$2000,D$15,Data!$B$2:$B$2000,$A23))/ABS(SUMIFS(Data!$D$2:$D$2000,Data!$A$2:$A$2000,D$15,Data!$B$2:$B$2000,$A23)),IF(INDEX(Definitions!$E$2:$E$50,MATCH($A23,Definitions!$A$2:$A$50,0))="down",(SUMIFS(Data!$C$2:$C$2000,Data!$A$2:$A$2000,D$15,Data!$B$2:$B$2000,$A23)-SUMIFS(Data!$D$2:$D$2000,Data!$A$2:$A$2000,D$15,Data!$B$2:$B$2000,$A23))/ABS(SUMIFS(Data!$D$2:$D$2000,Data!$A$2:$A$2000,D$15,Data!$B$2:$B$2000,$A23)),ABS(SUMIFS(Data!$C$2:$C$2000,Data!$A$2:$A$2000,D$15,Data!$B$2:$B$2000,$A23)-SUMIFS(Data!$D$2:$D$2000,Data!$A$2:$A$2000,D$15,Data!$B$2:$B$2000,$A23))/ABS(SUMIFS(Data!$D$2:$D$2000,Data!$A$2:$A$2000,D$15,Data!$B$2:$B$2000,$A23))-INDEX(Definitions!$G$2:$G$50,MATCH($A23,Definitions!$A$2:$A$50,0))))&lt;=INDEX(Definitions!$F$2:$F$50,MATCH($A23,Definitions!$A$2:$A$50,0)),"Watch","Off track"))))</f>
        <v/>
      </c>
      <c r="E23">
        <f>IF(COUNTIFS(Data!$A$2:$A$2000,E$15,Data!$B$2:$B$2000,$A23)=0,"",IF(SUMIFS(Data!$D$2:$D$2000,Data!$A$2:$A$2000,E$15,Data!$B$2:$B$2000,$A23)=0,"No target",IF(IF(INDEX(Definitions!$E$2:$E$50,MATCH($A23,Definitions!$A$2:$A$50,0))="up",(SUMIFS(Data!$D$2:$D$2000,Data!$A$2:$A$2000,E$15,Data!$B$2:$B$2000,$A23)-SUMIFS(Data!$C$2:$C$2000,Data!$A$2:$A$2000,E$15,Data!$B$2:$B$2000,$A23))/ABS(SUMIFS(Data!$D$2:$D$2000,Data!$A$2:$A$2000,E$15,Data!$B$2:$B$2000,$A23)),IF(INDEX(Definitions!$E$2:$E$50,MATCH($A23,Definitions!$A$2:$A$50,0))="down",(SUMIFS(Data!$C$2:$C$2000,Data!$A$2:$A$2000,E$15,Data!$B$2:$B$2000,$A23)-SUMIFS(Data!$D$2:$D$2000,Data!$A$2:$A$2000,E$15,Data!$B$2:$B$2000,$A23))/ABS(SUMIFS(Data!$D$2:$D$2000,Data!$A$2:$A$2000,E$15,Data!$B$2:$B$2000,$A23)),ABS(SUMIFS(Data!$C$2:$C$2000,Data!$A$2:$A$2000,E$15,Data!$B$2:$B$2000,$A23)-SUMIFS(Data!$D$2:$D$2000,Data!$A$2:$A$2000,E$15,Data!$B$2:$B$2000,$A23))/ABS(SUMIFS(Data!$D$2:$D$2000,Data!$A$2:$A$2000,E$15,Data!$B$2:$B$2000,$A23))-INDEX(Definitions!$G$2:$G$50,MATCH($A23,Definitions!$A$2:$A$50,0))))&lt;=0,"On track",IF(IF(INDEX(Definitions!$E$2:$E$50,MATCH($A23,Definitions!$A$2:$A$50,0))="up",(SUMIFS(Data!$D$2:$D$2000,Data!$A$2:$A$2000,E$15,Data!$B$2:$B$2000,$A23)-SUMIFS(Data!$C$2:$C$2000,Data!$A$2:$A$2000,E$15,Data!$B$2:$B$2000,$A23))/ABS(SUMIFS(Data!$D$2:$D$2000,Data!$A$2:$A$2000,E$15,Data!$B$2:$B$2000,$A23)),IF(INDEX(Definitions!$E$2:$E$50,MATCH($A23,Definitions!$A$2:$A$50,0))="down",(SUMIFS(Data!$C$2:$C$2000,Data!$A$2:$A$2000,E$15,Data!$B$2:$B$2000,$A23)-SUMIFS(Data!$D$2:$D$2000,Data!$A$2:$A$2000,E$15,Data!$B$2:$B$2000,$A23))/ABS(SUMIFS(Data!$D$2:$D$2000,Data!$A$2:$A$2000,E$15,Data!$B$2:$B$2000,$A23)),ABS(SUMIFS(Data!$C$2:$C$2000,Data!$A$2:$A$2000,E$15,Data!$B$2:$B$2000,$A23)-SUMIFS(Data!$D$2:$D$2000,Data!$A$2:$A$2000,E$15,Data!$B$2:$B$2000,$A23))/ABS(SUMIFS(Data!$D$2:$D$2000,Data!$A$2:$A$2000,E$15,Data!$B$2:$B$2000,$A23))-INDEX(Definitions!$G$2:$G$50,MATCH($A23,Definitions!$A$2:$A$50,0))))&lt;=INDEX(Definitions!$F$2:$F$50,MATCH($A23,Definitions!$A$2:$A$50,0)),"Watch","Off track"))))</f>
        <v/>
      </c>
      <c r="F23">
        <f>IF(COUNTIFS(Data!$A$2:$A$2000,F$15,Data!$B$2:$B$2000,$A23)=0,"",IF(SUMIFS(Data!$D$2:$D$2000,Data!$A$2:$A$2000,F$15,Data!$B$2:$B$2000,$A23)=0,"No target",IF(IF(INDEX(Definitions!$E$2:$E$50,MATCH($A23,Definitions!$A$2:$A$50,0))="up",(SUMIFS(Data!$D$2:$D$2000,Data!$A$2:$A$2000,F$15,Data!$B$2:$B$2000,$A23)-SUMIFS(Data!$C$2:$C$2000,Data!$A$2:$A$2000,F$15,Data!$B$2:$B$2000,$A23))/ABS(SUMIFS(Data!$D$2:$D$2000,Data!$A$2:$A$2000,F$15,Data!$B$2:$B$2000,$A23)),IF(INDEX(Definitions!$E$2:$E$50,MATCH($A23,Definitions!$A$2:$A$50,0))="down",(SUMIFS(Data!$C$2:$C$2000,Data!$A$2:$A$2000,F$15,Data!$B$2:$B$2000,$A23)-SUMIFS(Data!$D$2:$D$2000,Data!$A$2:$A$2000,F$15,Data!$B$2:$B$2000,$A23))/ABS(SUMIFS(Data!$D$2:$D$2000,Data!$A$2:$A$2000,F$15,Data!$B$2:$B$2000,$A23)),ABS(SUMIFS(Data!$C$2:$C$2000,Data!$A$2:$A$2000,F$15,Data!$B$2:$B$2000,$A23)-SUMIFS(Data!$D$2:$D$2000,Data!$A$2:$A$2000,F$15,Data!$B$2:$B$2000,$A23))/ABS(SUMIFS(Data!$D$2:$D$2000,Data!$A$2:$A$2000,F$15,Data!$B$2:$B$2000,$A23))-INDEX(Definitions!$G$2:$G$50,MATCH($A23,Definitions!$A$2:$A$50,0))))&lt;=0,"On track",IF(IF(INDEX(Definitions!$E$2:$E$50,MATCH($A23,Definitions!$A$2:$A$50,0))="up",(SUMIFS(Data!$D$2:$D$2000,Data!$A$2:$A$2000,F$15,Data!$B$2:$B$2000,$A23)-SUMIFS(Data!$C$2:$C$2000,Data!$A$2:$A$2000,F$15,Data!$B$2:$B$2000,$A23))/ABS(SUMIFS(Data!$D$2:$D$2000,Data!$A$2:$A$2000,F$15,Data!$B$2:$B$2000,$A23)),IF(INDEX(Definitions!$E$2:$E$50,MATCH($A23,Definitions!$A$2:$A$50,0))="down",(SUMIFS(Data!$C$2:$C$2000,Data!$A$2:$A$2000,F$15,Data!$B$2:$B$2000,$A23)-SUMIFS(Data!$D$2:$D$2000,Data!$A$2:$A$2000,F$15,Data!$B$2:$B$2000,$A23))/ABS(SUMIFS(Data!$D$2:$D$2000,Data!$A$2:$A$2000,F$15,Data!$B$2:$B$2000,$A23)),ABS(SUMIFS(Data!$C$2:$C$2000,Data!$A$2:$A$2000,F$15,Data!$B$2:$B$2000,$A23)-SUMIFS(Data!$D$2:$D$2000,Data!$A$2:$A$2000,F$15,Data!$B$2:$B$2000,$A23))/ABS(SUMIFS(Data!$D$2:$D$2000,Data!$A$2:$A$2000,F$15,Data!$B$2:$B$2000,$A23))-INDEX(Definitions!$G$2:$G$50,MATCH($A23,Definitions!$A$2:$A$50,0))))&lt;=INDEX(Definitions!$F$2:$F$50,MATCH($A23,Definitions!$A$2:$A$50,0)),"Watch","Off track"))))</f>
        <v/>
      </c>
      <c r="G23">
        <f>IF(COUNTIFS(Data!$A$2:$A$2000,G$15,Data!$B$2:$B$2000,$A23)=0,"",IF(SUMIFS(Data!$D$2:$D$2000,Data!$A$2:$A$2000,G$15,Data!$B$2:$B$2000,$A23)=0,"No target",IF(IF(INDEX(Definitions!$E$2:$E$50,MATCH($A23,Definitions!$A$2:$A$50,0))="up",(SUMIFS(Data!$D$2:$D$2000,Data!$A$2:$A$2000,G$15,Data!$B$2:$B$2000,$A23)-SUMIFS(Data!$C$2:$C$2000,Data!$A$2:$A$2000,G$15,Data!$B$2:$B$2000,$A23))/ABS(SUMIFS(Data!$D$2:$D$2000,Data!$A$2:$A$2000,G$15,Data!$B$2:$B$2000,$A23)),IF(INDEX(Definitions!$E$2:$E$50,MATCH($A23,Definitions!$A$2:$A$50,0))="down",(SUMIFS(Data!$C$2:$C$2000,Data!$A$2:$A$2000,G$15,Data!$B$2:$B$2000,$A23)-SUMIFS(Data!$D$2:$D$2000,Data!$A$2:$A$2000,G$15,Data!$B$2:$B$2000,$A23))/ABS(SUMIFS(Data!$D$2:$D$2000,Data!$A$2:$A$2000,G$15,Data!$B$2:$B$2000,$A23)),ABS(SUMIFS(Data!$C$2:$C$2000,Data!$A$2:$A$2000,G$15,Data!$B$2:$B$2000,$A23)-SUMIFS(Data!$D$2:$D$2000,Data!$A$2:$A$2000,G$15,Data!$B$2:$B$2000,$A23))/ABS(SUMIFS(Data!$D$2:$D$2000,Data!$A$2:$A$2000,G$15,Data!$B$2:$B$2000,$A23))-INDEX(Definitions!$G$2:$G$50,MATCH($A23,Definitions!$A$2:$A$50,0))))&lt;=0,"On track",IF(IF(INDEX(Definitions!$E$2:$E$50,MATCH($A23,Definitions!$A$2:$A$50,0))="up",(SUMIFS(Data!$D$2:$D$2000,Data!$A$2:$A$2000,G$15,Data!$B$2:$B$2000,$A23)-SUMIFS(Data!$C$2:$C$2000,Data!$A$2:$A$2000,G$15,Data!$B$2:$B$2000,$A23))/ABS(SUMIFS(Data!$D$2:$D$2000,Data!$A$2:$A$2000,G$15,Data!$B$2:$B$2000,$A23)),IF(INDEX(Definitions!$E$2:$E$50,MATCH($A23,Definitions!$A$2:$A$50,0))="down",(SUMIFS(Data!$C$2:$C$2000,Data!$A$2:$A$2000,G$15,Data!$B$2:$B$2000,$A23)-SUMIFS(Data!$D$2:$D$2000,Data!$A$2:$A$2000,G$15,Data!$B$2:$B$2000,$A23))/ABS(SUMIFS(Data!$D$2:$D$2000,Data!$A$2:$A$2000,G$15,Data!$B$2:$B$2000,$A23)),ABS(SUMIFS(Data!$C$2:$C$2000,Data!$A$2:$A$2000,G$15,Data!$B$2:$B$2000,$A23)-SUMIFS(Data!$D$2:$D$2000,Data!$A$2:$A$2000,G$15,Data!$B$2:$B$2000,$A23))/ABS(SUMIFS(Data!$D$2:$D$2000,Data!$A$2:$A$2000,G$15,Data!$B$2:$B$2000,$A23))-INDEX(Definitions!$G$2:$G$50,MATCH($A23,Definitions!$A$2:$A$50,0))))&lt;=INDEX(Definitions!$F$2:$F$50,MATCH($A23,Definitions!$A$2:$A$50,0)),"Watch","Off track"))))</f>
        <v/>
      </c>
      <c r="H23">
        <f>IF(COUNTIFS(Data!$A$2:$A$2000,H$15,Data!$B$2:$B$2000,$A23)=0,"",IF(SUMIFS(Data!$D$2:$D$2000,Data!$A$2:$A$2000,H$15,Data!$B$2:$B$2000,$A23)=0,"No target",IF(IF(INDEX(Definitions!$E$2:$E$50,MATCH($A23,Definitions!$A$2:$A$50,0))="up",(SUMIFS(Data!$D$2:$D$2000,Data!$A$2:$A$2000,H$15,Data!$B$2:$B$2000,$A23)-SUMIFS(Data!$C$2:$C$2000,Data!$A$2:$A$2000,H$15,Data!$B$2:$B$2000,$A23))/ABS(SUMIFS(Data!$D$2:$D$2000,Data!$A$2:$A$2000,H$15,Data!$B$2:$B$2000,$A23)),IF(INDEX(Definitions!$E$2:$E$50,MATCH($A23,Definitions!$A$2:$A$50,0))="down",(SUMIFS(Data!$C$2:$C$2000,Data!$A$2:$A$2000,H$15,Data!$B$2:$B$2000,$A23)-SUMIFS(Data!$D$2:$D$2000,Data!$A$2:$A$2000,H$15,Data!$B$2:$B$2000,$A23))/ABS(SUMIFS(Data!$D$2:$D$2000,Data!$A$2:$A$2000,H$15,Data!$B$2:$B$2000,$A23)),ABS(SUMIFS(Data!$C$2:$C$2000,Data!$A$2:$A$2000,H$15,Data!$B$2:$B$2000,$A23)-SUMIFS(Data!$D$2:$D$2000,Data!$A$2:$A$2000,H$15,Data!$B$2:$B$2000,$A23))/ABS(SUMIFS(Data!$D$2:$D$2000,Data!$A$2:$A$2000,H$15,Data!$B$2:$B$2000,$A23))-INDEX(Definitions!$G$2:$G$50,MATCH($A23,Definitions!$A$2:$A$50,0))))&lt;=0,"On track",IF(IF(INDEX(Definitions!$E$2:$E$50,MATCH($A23,Definitions!$A$2:$A$50,0))="up",(SUMIFS(Data!$D$2:$D$2000,Data!$A$2:$A$2000,H$15,Data!$B$2:$B$2000,$A23)-SUMIFS(Data!$C$2:$C$2000,Data!$A$2:$A$2000,H$15,Data!$B$2:$B$2000,$A23))/ABS(SUMIFS(Data!$D$2:$D$2000,Data!$A$2:$A$2000,H$15,Data!$B$2:$B$2000,$A23)),IF(INDEX(Definitions!$E$2:$E$50,MATCH($A23,Definitions!$A$2:$A$50,0))="down",(SUMIFS(Data!$C$2:$C$2000,Data!$A$2:$A$2000,H$15,Data!$B$2:$B$2000,$A23)-SUMIFS(Data!$D$2:$D$2000,Data!$A$2:$A$2000,H$15,Data!$B$2:$B$2000,$A23))/ABS(SUMIFS(Data!$D$2:$D$2000,Data!$A$2:$A$2000,H$15,Data!$B$2:$B$2000,$A23)),ABS(SUMIFS(Data!$C$2:$C$2000,Data!$A$2:$A$2000,H$15,Data!$B$2:$B$2000,$A23)-SUMIFS(Data!$D$2:$D$2000,Data!$A$2:$A$2000,H$15,Data!$B$2:$B$2000,$A23))/ABS(SUMIFS(Data!$D$2:$D$2000,Data!$A$2:$A$2000,H$15,Data!$B$2:$B$2000,$A23))-INDEX(Definitions!$G$2:$G$50,MATCH($A23,Definitions!$A$2:$A$50,0))))&lt;=INDEX(Definitions!$F$2:$F$50,MATCH($A23,Definitions!$A$2:$A$50,0)),"Watch","Off track"))))</f>
        <v/>
      </c>
      <c r="I23">
        <f>IF(COUNTIFS(Data!$A$2:$A$2000,I$15,Data!$B$2:$B$2000,$A23)=0,"",IF(SUMIFS(Data!$D$2:$D$2000,Data!$A$2:$A$2000,I$15,Data!$B$2:$B$2000,$A23)=0,"No target",IF(IF(INDEX(Definitions!$E$2:$E$50,MATCH($A23,Definitions!$A$2:$A$50,0))="up",(SUMIFS(Data!$D$2:$D$2000,Data!$A$2:$A$2000,I$15,Data!$B$2:$B$2000,$A23)-SUMIFS(Data!$C$2:$C$2000,Data!$A$2:$A$2000,I$15,Data!$B$2:$B$2000,$A23))/ABS(SUMIFS(Data!$D$2:$D$2000,Data!$A$2:$A$2000,I$15,Data!$B$2:$B$2000,$A23)),IF(INDEX(Definitions!$E$2:$E$50,MATCH($A23,Definitions!$A$2:$A$50,0))="down",(SUMIFS(Data!$C$2:$C$2000,Data!$A$2:$A$2000,I$15,Data!$B$2:$B$2000,$A23)-SUMIFS(Data!$D$2:$D$2000,Data!$A$2:$A$2000,I$15,Data!$B$2:$B$2000,$A23))/ABS(SUMIFS(Data!$D$2:$D$2000,Data!$A$2:$A$2000,I$15,Data!$B$2:$B$2000,$A23)),ABS(SUMIFS(Data!$C$2:$C$2000,Data!$A$2:$A$2000,I$15,Data!$B$2:$B$2000,$A23)-SUMIFS(Data!$D$2:$D$2000,Data!$A$2:$A$2000,I$15,Data!$B$2:$B$2000,$A23))/ABS(SUMIFS(Data!$D$2:$D$2000,Data!$A$2:$A$2000,I$15,Data!$B$2:$B$2000,$A23))-INDEX(Definitions!$G$2:$G$50,MATCH($A23,Definitions!$A$2:$A$50,0))))&lt;=0,"On track",IF(IF(INDEX(Definitions!$E$2:$E$50,MATCH($A23,Definitions!$A$2:$A$50,0))="up",(SUMIFS(Data!$D$2:$D$2000,Data!$A$2:$A$2000,I$15,Data!$B$2:$B$2000,$A23)-SUMIFS(Data!$C$2:$C$2000,Data!$A$2:$A$2000,I$15,Data!$B$2:$B$2000,$A23))/ABS(SUMIFS(Data!$D$2:$D$2000,Data!$A$2:$A$2000,I$15,Data!$B$2:$B$2000,$A23)),IF(INDEX(Definitions!$E$2:$E$50,MATCH($A23,Definitions!$A$2:$A$50,0))="down",(SUMIFS(Data!$C$2:$C$2000,Data!$A$2:$A$2000,I$15,Data!$B$2:$B$2000,$A23)-SUMIFS(Data!$D$2:$D$2000,Data!$A$2:$A$2000,I$15,Data!$B$2:$B$2000,$A23))/ABS(SUMIFS(Data!$D$2:$D$2000,Data!$A$2:$A$2000,I$15,Data!$B$2:$B$2000,$A23)),ABS(SUMIFS(Data!$C$2:$C$2000,Data!$A$2:$A$2000,I$15,Data!$B$2:$B$2000,$A23)-SUMIFS(Data!$D$2:$D$2000,Data!$A$2:$A$2000,I$15,Data!$B$2:$B$2000,$A23))/ABS(SUMIFS(Data!$D$2:$D$2000,Data!$A$2:$A$2000,I$15,Data!$B$2:$B$2000,$A23))-INDEX(Definitions!$G$2:$G$50,MATCH($A23,Definitions!$A$2:$A$50,0))))&lt;=INDEX(Definitions!$F$2:$F$50,MATCH($A23,Definitions!$A$2:$A$50,0)),"Watch","Off track"))))</f>
        <v/>
      </c>
      <c r="J23">
        <f>IF(COUNTIFS(Data!$A$2:$A$2000,J$15,Data!$B$2:$B$2000,$A23)=0,"",IF(SUMIFS(Data!$D$2:$D$2000,Data!$A$2:$A$2000,J$15,Data!$B$2:$B$2000,$A23)=0,"No target",IF(IF(INDEX(Definitions!$E$2:$E$50,MATCH($A23,Definitions!$A$2:$A$50,0))="up",(SUMIFS(Data!$D$2:$D$2000,Data!$A$2:$A$2000,J$15,Data!$B$2:$B$2000,$A23)-SUMIFS(Data!$C$2:$C$2000,Data!$A$2:$A$2000,J$15,Data!$B$2:$B$2000,$A23))/ABS(SUMIFS(Data!$D$2:$D$2000,Data!$A$2:$A$2000,J$15,Data!$B$2:$B$2000,$A23)),IF(INDEX(Definitions!$E$2:$E$50,MATCH($A23,Definitions!$A$2:$A$50,0))="down",(SUMIFS(Data!$C$2:$C$2000,Data!$A$2:$A$2000,J$15,Data!$B$2:$B$2000,$A23)-SUMIFS(Data!$D$2:$D$2000,Data!$A$2:$A$2000,J$15,Data!$B$2:$B$2000,$A23))/ABS(SUMIFS(Data!$D$2:$D$2000,Data!$A$2:$A$2000,J$15,Data!$B$2:$B$2000,$A23)),ABS(SUMIFS(Data!$C$2:$C$2000,Data!$A$2:$A$2000,J$15,Data!$B$2:$B$2000,$A23)-SUMIFS(Data!$D$2:$D$2000,Data!$A$2:$A$2000,J$15,Data!$B$2:$B$2000,$A23))/ABS(SUMIFS(Data!$D$2:$D$2000,Data!$A$2:$A$2000,J$15,Data!$B$2:$B$2000,$A23))-INDEX(Definitions!$G$2:$G$50,MATCH($A23,Definitions!$A$2:$A$50,0))))&lt;=0,"On track",IF(IF(INDEX(Definitions!$E$2:$E$50,MATCH($A23,Definitions!$A$2:$A$50,0))="up",(SUMIFS(Data!$D$2:$D$2000,Data!$A$2:$A$2000,J$15,Data!$B$2:$B$2000,$A23)-SUMIFS(Data!$C$2:$C$2000,Data!$A$2:$A$2000,J$15,Data!$B$2:$B$2000,$A23))/ABS(SUMIFS(Data!$D$2:$D$2000,Data!$A$2:$A$2000,J$15,Data!$B$2:$B$2000,$A23)),IF(INDEX(Definitions!$E$2:$E$50,MATCH($A23,Definitions!$A$2:$A$50,0))="down",(SUMIFS(Data!$C$2:$C$2000,Data!$A$2:$A$2000,J$15,Data!$B$2:$B$2000,$A23)-SUMIFS(Data!$D$2:$D$2000,Data!$A$2:$A$2000,J$15,Data!$B$2:$B$2000,$A23))/ABS(SUMIFS(Data!$D$2:$D$2000,Data!$A$2:$A$2000,J$15,Data!$B$2:$B$2000,$A23)),ABS(SUMIFS(Data!$C$2:$C$2000,Data!$A$2:$A$2000,J$15,Data!$B$2:$B$2000,$A23)-SUMIFS(Data!$D$2:$D$2000,Data!$A$2:$A$2000,J$15,Data!$B$2:$B$2000,$A23))/ABS(SUMIFS(Data!$D$2:$D$2000,Data!$A$2:$A$2000,J$15,Data!$B$2:$B$2000,$A23))-INDEX(Definitions!$G$2:$G$50,MATCH($A23,Definitions!$A$2:$A$50,0))))&lt;=INDEX(Definitions!$F$2:$F$50,MATCH($A23,Definitions!$A$2:$A$50,0)),"Watch","Off track"))))</f>
        <v/>
      </c>
      <c r="K23">
        <f>IF(COUNTIFS(Data!$A$2:$A$2000,K$15,Data!$B$2:$B$2000,$A23)=0,"",IF(SUMIFS(Data!$D$2:$D$2000,Data!$A$2:$A$2000,K$15,Data!$B$2:$B$2000,$A23)=0,"No target",IF(IF(INDEX(Definitions!$E$2:$E$50,MATCH($A23,Definitions!$A$2:$A$50,0))="up",(SUMIFS(Data!$D$2:$D$2000,Data!$A$2:$A$2000,K$15,Data!$B$2:$B$2000,$A23)-SUMIFS(Data!$C$2:$C$2000,Data!$A$2:$A$2000,K$15,Data!$B$2:$B$2000,$A23))/ABS(SUMIFS(Data!$D$2:$D$2000,Data!$A$2:$A$2000,K$15,Data!$B$2:$B$2000,$A23)),IF(INDEX(Definitions!$E$2:$E$50,MATCH($A23,Definitions!$A$2:$A$50,0))="down",(SUMIFS(Data!$C$2:$C$2000,Data!$A$2:$A$2000,K$15,Data!$B$2:$B$2000,$A23)-SUMIFS(Data!$D$2:$D$2000,Data!$A$2:$A$2000,K$15,Data!$B$2:$B$2000,$A23))/ABS(SUMIFS(Data!$D$2:$D$2000,Data!$A$2:$A$2000,K$15,Data!$B$2:$B$2000,$A23)),ABS(SUMIFS(Data!$C$2:$C$2000,Data!$A$2:$A$2000,K$15,Data!$B$2:$B$2000,$A23)-SUMIFS(Data!$D$2:$D$2000,Data!$A$2:$A$2000,K$15,Data!$B$2:$B$2000,$A23))/ABS(SUMIFS(Data!$D$2:$D$2000,Data!$A$2:$A$2000,K$15,Data!$B$2:$B$2000,$A23))-INDEX(Definitions!$G$2:$G$50,MATCH($A23,Definitions!$A$2:$A$50,0))))&lt;=0,"On track",IF(IF(INDEX(Definitions!$E$2:$E$50,MATCH($A23,Definitions!$A$2:$A$50,0))="up",(SUMIFS(Data!$D$2:$D$2000,Data!$A$2:$A$2000,K$15,Data!$B$2:$B$2000,$A23)-SUMIFS(Data!$C$2:$C$2000,Data!$A$2:$A$2000,K$15,Data!$B$2:$B$2000,$A23))/ABS(SUMIFS(Data!$D$2:$D$2000,Data!$A$2:$A$2000,K$15,Data!$B$2:$B$2000,$A23)),IF(INDEX(Definitions!$E$2:$E$50,MATCH($A23,Definitions!$A$2:$A$50,0))="down",(SUMIFS(Data!$C$2:$C$2000,Data!$A$2:$A$2000,K$15,Data!$B$2:$B$2000,$A23)-SUMIFS(Data!$D$2:$D$2000,Data!$A$2:$A$2000,K$15,Data!$B$2:$B$2000,$A23))/ABS(SUMIFS(Data!$D$2:$D$2000,Data!$A$2:$A$2000,K$15,Data!$B$2:$B$2000,$A23)),ABS(SUMIFS(Data!$C$2:$C$2000,Data!$A$2:$A$2000,K$15,Data!$B$2:$B$2000,$A23)-SUMIFS(Data!$D$2:$D$2000,Data!$A$2:$A$2000,K$15,Data!$B$2:$B$2000,$A23))/ABS(SUMIFS(Data!$D$2:$D$2000,Data!$A$2:$A$2000,K$15,Data!$B$2:$B$2000,$A23))-INDEX(Definitions!$G$2:$G$50,MATCH($A23,Definitions!$A$2:$A$50,0))))&lt;=INDEX(Definitions!$F$2:$F$50,MATCH($A23,Definitions!$A$2:$A$50,0)),"Watch","Off track"))))</f>
        <v/>
      </c>
      <c r="L23">
        <f>IF(COUNTIFS(Data!$A$2:$A$2000,L$15,Data!$B$2:$B$2000,$A23)=0,"",IF(SUMIFS(Data!$D$2:$D$2000,Data!$A$2:$A$2000,L$15,Data!$B$2:$B$2000,$A23)=0,"No target",IF(IF(INDEX(Definitions!$E$2:$E$50,MATCH($A23,Definitions!$A$2:$A$50,0))="up",(SUMIFS(Data!$D$2:$D$2000,Data!$A$2:$A$2000,L$15,Data!$B$2:$B$2000,$A23)-SUMIFS(Data!$C$2:$C$2000,Data!$A$2:$A$2000,L$15,Data!$B$2:$B$2000,$A23))/ABS(SUMIFS(Data!$D$2:$D$2000,Data!$A$2:$A$2000,L$15,Data!$B$2:$B$2000,$A23)),IF(INDEX(Definitions!$E$2:$E$50,MATCH($A23,Definitions!$A$2:$A$50,0))="down",(SUMIFS(Data!$C$2:$C$2000,Data!$A$2:$A$2000,L$15,Data!$B$2:$B$2000,$A23)-SUMIFS(Data!$D$2:$D$2000,Data!$A$2:$A$2000,L$15,Data!$B$2:$B$2000,$A23))/ABS(SUMIFS(Data!$D$2:$D$2000,Data!$A$2:$A$2000,L$15,Data!$B$2:$B$2000,$A23)),ABS(SUMIFS(Data!$C$2:$C$2000,Data!$A$2:$A$2000,L$15,Data!$B$2:$B$2000,$A23)-SUMIFS(Data!$D$2:$D$2000,Data!$A$2:$A$2000,L$15,Data!$B$2:$B$2000,$A23))/ABS(SUMIFS(Data!$D$2:$D$2000,Data!$A$2:$A$2000,L$15,Data!$B$2:$B$2000,$A23))-INDEX(Definitions!$G$2:$G$50,MATCH($A23,Definitions!$A$2:$A$50,0))))&lt;=0,"On track",IF(IF(INDEX(Definitions!$E$2:$E$50,MATCH($A23,Definitions!$A$2:$A$50,0))="up",(SUMIFS(Data!$D$2:$D$2000,Data!$A$2:$A$2000,L$15,Data!$B$2:$B$2000,$A23)-SUMIFS(Data!$C$2:$C$2000,Data!$A$2:$A$2000,L$15,Data!$B$2:$B$2000,$A23))/ABS(SUMIFS(Data!$D$2:$D$2000,Data!$A$2:$A$2000,L$15,Data!$B$2:$B$2000,$A23)),IF(INDEX(Definitions!$E$2:$E$50,MATCH($A23,Definitions!$A$2:$A$50,0))="down",(SUMIFS(Data!$C$2:$C$2000,Data!$A$2:$A$2000,L$15,Data!$B$2:$B$2000,$A23)-SUMIFS(Data!$D$2:$D$2000,Data!$A$2:$A$2000,L$15,Data!$B$2:$B$2000,$A23))/ABS(SUMIFS(Data!$D$2:$D$2000,Data!$A$2:$A$2000,L$15,Data!$B$2:$B$2000,$A23)),ABS(SUMIFS(Data!$C$2:$C$2000,Data!$A$2:$A$2000,L$15,Data!$B$2:$B$2000,$A23)-SUMIFS(Data!$D$2:$D$2000,Data!$A$2:$A$2000,L$15,Data!$B$2:$B$2000,$A23))/ABS(SUMIFS(Data!$D$2:$D$2000,Data!$A$2:$A$2000,L$15,Data!$B$2:$B$2000,$A23))-INDEX(Definitions!$G$2:$G$50,MATCH($A23,Definitions!$A$2:$A$50,0))))&lt;=INDEX(Definitions!$F$2:$F$50,MATCH($A23,Definitions!$A$2:$A$50,0)),"Watch","Off track"))))</f>
        <v/>
      </c>
      <c r="M23">
        <f>IF(COUNTIFS(Data!$A$2:$A$2000,M$15,Data!$B$2:$B$2000,$A23)=0,"",IF(SUMIFS(Data!$D$2:$D$2000,Data!$A$2:$A$2000,M$15,Data!$B$2:$B$2000,$A23)=0,"No target",IF(IF(INDEX(Definitions!$E$2:$E$50,MATCH($A23,Definitions!$A$2:$A$50,0))="up",(SUMIFS(Data!$D$2:$D$2000,Data!$A$2:$A$2000,M$15,Data!$B$2:$B$2000,$A23)-SUMIFS(Data!$C$2:$C$2000,Data!$A$2:$A$2000,M$15,Data!$B$2:$B$2000,$A23))/ABS(SUMIFS(Data!$D$2:$D$2000,Data!$A$2:$A$2000,M$15,Data!$B$2:$B$2000,$A23)),IF(INDEX(Definitions!$E$2:$E$50,MATCH($A23,Definitions!$A$2:$A$50,0))="down",(SUMIFS(Data!$C$2:$C$2000,Data!$A$2:$A$2000,M$15,Data!$B$2:$B$2000,$A23)-SUMIFS(Data!$D$2:$D$2000,Data!$A$2:$A$2000,M$15,Data!$B$2:$B$2000,$A23))/ABS(SUMIFS(Data!$D$2:$D$2000,Data!$A$2:$A$2000,M$15,Data!$B$2:$B$2000,$A23)),ABS(SUMIFS(Data!$C$2:$C$2000,Data!$A$2:$A$2000,M$15,Data!$B$2:$B$2000,$A23)-SUMIFS(Data!$D$2:$D$2000,Data!$A$2:$A$2000,M$15,Data!$B$2:$B$2000,$A23))/ABS(SUMIFS(Data!$D$2:$D$2000,Data!$A$2:$A$2000,M$15,Data!$B$2:$B$2000,$A23))-INDEX(Definitions!$G$2:$G$50,MATCH($A23,Definitions!$A$2:$A$50,0))))&lt;=0,"On track",IF(IF(INDEX(Definitions!$E$2:$E$50,MATCH($A23,Definitions!$A$2:$A$50,0))="up",(SUMIFS(Data!$D$2:$D$2000,Data!$A$2:$A$2000,M$15,Data!$B$2:$B$2000,$A23)-SUMIFS(Data!$C$2:$C$2000,Data!$A$2:$A$2000,M$15,Data!$B$2:$B$2000,$A23))/ABS(SUMIFS(Data!$D$2:$D$2000,Data!$A$2:$A$2000,M$15,Data!$B$2:$B$2000,$A23)),IF(INDEX(Definitions!$E$2:$E$50,MATCH($A23,Definitions!$A$2:$A$50,0))="down",(SUMIFS(Data!$C$2:$C$2000,Data!$A$2:$A$2000,M$15,Data!$B$2:$B$2000,$A23)-SUMIFS(Data!$D$2:$D$2000,Data!$A$2:$A$2000,M$15,Data!$B$2:$B$2000,$A23))/ABS(SUMIFS(Data!$D$2:$D$2000,Data!$A$2:$A$2000,M$15,Data!$B$2:$B$2000,$A23)),ABS(SUMIFS(Data!$C$2:$C$2000,Data!$A$2:$A$2000,M$15,Data!$B$2:$B$2000,$A23)-SUMIFS(Data!$D$2:$D$2000,Data!$A$2:$A$2000,M$15,Data!$B$2:$B$2000,$A23))/ABS(SUMIFS(Data!$D$2:$D$2000,Data!$A$2:$A$2000,M$15,Data!$B$2:$B$2000,$A23))-INDEX(Definitions!$G$2:$G$50,MATCH($A23,Definitions!$A$2:$A$50,0))))&lt;=INDEX(Definitions!$F$2:$F$50,MATCH($A23,Definitions!$A$2:$A$50,0)),"Watch","Off track"))))</f>
        <v/>
      </c>
    </row>
  </sheetData>
  <conditionalFormatting sqref="B16:M23">
    <cfRule type="cellIs" priority="1" operator="equal" dxfId="0">
      <formula>"On track"</formula>
    </cfRule>
    <cfRule type="cellIs" priority="2" operator="equal" dxfId="1">
      <formula>"Watch"</formula>
    </cfRule>
    <cfRule type="cellIs" priority="3" operator="equal" dxfId="2">
      <formula>"Off track"</formula>
    </cfRule>
  </conditionalFormatting>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46" customWidth="1" min="1" max="1"/>
    <col width="12" customWidth="1" min="2" max="2"/>
    <col width="12" customWidth="1" min="3" max="3"/>
    <col width="14" customWidth="1" min="4" max="4"/>
    <col width="24" customWidth="1" min="5" max="5"/>
  </cols>
  <sheetData>
    <row r="1">
      <c r="A1" s="1" t="inlineStr">
        <is>
          <t>Checks</t>
        </is>
      </c>
    </row>
    <row r="2">
      <c r="A2" s="3" t="inlineStr">
        <is>
          <t>Each KPI needs exactly one Data row and a non-zero target for the month on the Dashboard.</t>
        </is>
      </c>
    </row>
    <row r="4">
      <c r="A4" s="5" t="inlineStr">
        <is>
          <t>KPI</t>
        </is>
      </c>
      <c r="B4" s="5" t="inlineStr">
        <is>
          <t>Rows for the month</t>
        </is>
      </c>
      <c r="C4" s="5" t="inlineStr">
        <is>
          <t>Target</t>
        </is>
      </c>
      <c r="D4" s="5" t="inlineStr">
        <is>
          <t>Rows for prior month</t>
        </is>
      </c>
      <c r="E4" s="5" t="inlineStr">
        <is>
          <t>Problem</t>
        </is>
      </c>
    </row>
    <row r="5">
      <c r="A5">
        <f>Dashboard!A5</f>
        <v/>
      </c>
      <c r="B5">
        <f>COUNTIFS(Data!$A$2:$A$2000,Dashboard!$B$2,Data!$B$2:$B$2000,$A5)</f>
        <v/>
      </c>
      <c r="C5" s="14">
        <f>Dashboard!D5</f>
        <v/>
      </c>
      <c r="D5">
        <f>IF(Dashboard!$E$2="",0,COUNTIFS(Data!$A$2:$A$2000,Dashboard!$E$2,Data!$B$2:$B$2000,$A5))</f>
        <v/>
      </c>
      <c r="E5">
        <f>IF(B5=0,"No data for the month",IF(B5&gt;1,"Duplicate rows",IF(C5=0,"Missing target",IF(D5=0,"No prior month",""))))</f>
        <v/>
      </c>
    </row>
    <row r="6">
      <c r="A6">
        <f>Dashboard!A6</f>
        <v/>
      </c>
      <c r="B6">
        <f>COUNTIFS(Data!$A$2:$A$2000,Dashboard!$B$2,Data!$B$2:$B$2000,$A6)</f>
        <v/>
      </c>
      <c r="C6" s="14">
        <f>Dashboard!D6</f>
        <v/>
      </c>
      <c r="D6">
        <f>IF(Dashboard!$E$2="",0,COUNTIFS(Data!$A$2:$A$2000,Dashboard!$E$2,Data!$B$2:$B$2000,$A6))</f>
        <v/>
      </c>
      <c r="E6">
        <f>IF(B6=0,"No data for the month",IF(B6&gt;1,"Duplicate rows",IF(C6=0,"Missing target",IF(D6=0,"No prior month",""))))</f>
        <v/>
      </c>
    </row>
    <row r="7">
      <c r="A7">
        <f>Dashboard!A7</f>
        <v/>
      </c>
      <c r="B7">
        <f>COUNTIFS(Data!$A$2:$A$2000,Dashboard!$B$2,Data!$B$2:$B$2000,$A7)</f>
        <v/>
      </c>
      <c r="C7" s="14">
        <f>Dashboard!D7</f>
        <v/>
      </c>
      <c r="D7">
        <f>IF(Dashboard!$E$2="",0,COUNTIFS(Data!$A$2:$A$2000,Dashboard!$E$2,Data!$B$2:$B$2000,$A7))</f>
        <v/>
      </c>
      <c r="E7">
        <f>IF(B7=0,"No data for the month",IF(B7&gt;1,"Duplicate rows",IF(C7=0,"Missing target",IF(D7=0,"No prior month",""))))</f>
        <v/>
      </c>
    </row>
    <row r="8">
      <c r="A8">
        <f>Dashboard!A8</f>
        <v/>
      </c>
      <c r="B8">
        <f>COUNTIFS(Data!$A$2:$A$2000,Dashboard!$B$2,Data!$B$2:$B$2000,$A8)</f>
        <v/>
      </c>
      <c r="C8" s="14">
        <f>Dashboard!D8</f>
        <v/>
      </c>
      <c r="D8">
        <f>IF(Dashboard!$E$2="",0,COUNTIFS(Data!$A$2:$A$2000,Dashboard!$E$2,Data!$B$2:$B$2000,$A8))</f>
        <v/>
      </c>
      <c r="E8">
        <f>IF(B8=0,"No data for the month",IF(B8&gt;1,"Duplicate rows",IF(C8=0,"Missing target",IF(D8=0,"No prior month",""))))</f>
        <v/>
      </c>
    </row>
    <row r="9">
      <c r="A9">
        <f>Dashboard!A9</f>
        <v/>
      </c>
      <c r="B9">
        <f>COUNTIFS(Data!$A$2:$A$2000,Dashboard!$B$2,Data!$B$2:$B$2000,$A9)</f>
        <v/>
      </c>
      <c r="C9" s="14">
        <f>Dashboard!D9</f>
        <v/>
      </c>
      <c r="D9">
        <f>IF(Dashboard!$E$2="",0,COUNTIFS(Data!$A$2:$A$2000,Dashboard!$E$2,Data!$B$2:$B$2000,$A9))</f>
        <v/>
      </c>
      <c r="E9">
        <f>IF(B9=0,"No data for the month",IF(B9&gt;1,"Duplicate rows",IF(C9=0,"Missing target",IF(D9=0,"No prior month",""))))</f>
        <v/>
      </c>
    </row>
    <row r="10">
      <c r="A10">
        <f>Dashboard!A10</f>
        <v/>
      </c>
      <c r="B10">
        <f>COUNTIFS(Data!$A$2:$A$2000,Dashboard!$B$2,Data!$B$2:$B$2000,$A10)</f>
        <v/>
      </c>
      <c r="C10" s="14">
        <f>Dashboard!D10</f>
        <v/>
      </c>
      <c r="D10">
        <f>IF(Dashboard!$E$2="",0,COUNTIFS(Data!$A$2:$A$2000,Dashboard!$E$2,Data!$B$2:$B$2000,$A10))</f>
        <v/>
      </c>
      <c r="E10">
        <f>IF(B10=0,"No data for the month",IF(B10&gt;1,"Duplicate rows",IF(C10=0,"Missing target",IF(D10=0,"No prior month",""))))</f>
        <v/>
      </c>
    </row>
    <row r="11">
      <c r="A11">
        <f>Dashboard!A11</f>
        <v/>
      </c>
      <c r="B11">
        <f>COUNTIFS(Data!$A$2:$A$2000,Dashboard!$B$2,Data!$B$2:$B$2000,$A11)</f>
        <v/>
      </c>
      <c r="C11" s="14">
        <f>Dashboard!D11</f>
        <v/>
      </c>
      <c r="D11">
        <f>IF(Dashboard!$E$2="",0,COUNTIFS(Data!$A$2:$A$2000,Dashboard!$E$2,Data!$B$2:$B$2000,$A11))</f>
        <v/>
      </c>
      <c r="E11">
        <f>IF(B11=0,"No data for the month",IF(B11&gt;1,"Duplicate rows",IF(C11=0,"Missing target",IF(D11=0,"No prior month",""))))</f>
        <v/>
      </c>
    </row>
    <row r="12">
      <c r="A12">
        <f>Dashboard!A12</f>
        <v/>
      </c>
      <c r="B12">
        <f>COUNTIFS(Data!$A$2:$A$2000,Dashboard!$B$2,Data!$B$2:$B$2000,$A12)</f>
        <v/>
      </c>
      <c r="C12" s="14">
        <f>Dashboard!D12</f>
        <v/>
      </c>
      <c r="D12">
        <f>IF(Dashboard!$E$2="",0,COUNTIFS(Data!$A$2:$A$2000,Dashboard!$E$2,Data!$B$2:$B$2000,$A12))</f>
        <v/>
      </c>
      <c r="E12">
        <f>IF(B12=0,"No data for the month",IF(B12&gt;1,"Duplicate rows",IF(C12=0,"Missing target",IF(D12=0,"No prior month",""))))</f>
        <v/>
      </c>
    </row>
    <row r="14">
      <c r="A14" s="10" t="inlineStr">
        <is>
          <t>KPIs with data for the month</t>
        </is>
      </c>
      <c r="B14">
        <f>COUNTIFS(B5:B12,"&gt;0")</f>
        <v/>
      </c>
    </row>
    <row r="15">
      <c r="A15" s="10" t="inlineStr">
        <is>
          <t>KPIs missing a target (must be 0)</t>
        </is>
      </c>
      <c r="B15">
        <f>COUNTIFS(C5:C12,0)</f>
        <v/>
      </c>
    </row>
    <row r="16">
      <c r="A16" s="10" t="inlineStr">
        <is>
          <t>KPIs with duplicate rows (must be 0)</t>
        </is>
      </c>
      <c r="B16">
        <f>COUNTIFS(B5:B12,"&gt;1")</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Covirage (covirage.ai)</dc:creator>
  <dc:title>KPI dashboard template</dc:title>
  <dcterms:created xsi:type="dcterms:W3CDTF">2026-10-01T06:43:41Z</dcterms:created>
  <dcterms:modified xsi:type="dcterms:W3CDTF">2026-10-01T06:43:42Z</dcterms:modified>
</cp:coreProperties>
</file>