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CFS" sheetId="2" state="visible" r:id="rId2"/>
    <sheet name="Direct" sheetId="3" state="visible" r:id="rId3"/>
    <sheet name="Check" sheetId="4" state="visible" r:id="rId4"/>
    <sheet name="BS" sheetId="5" state="visible" r:id="rId5"/>
    <sheet name="PL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"/>
  </numFmts>
  <fonts count="6">
    <font>
      <name val="Calibri"/>
      <family val="2"/>
      <color theme="1"/>
      <sz val="11"/>
      <scheme val="minor"/>
    </font>
    <font>
      <b val="1"/>
      <color rgb="002B4CFF"/>
      <sz val="14"/>
    </font>
    <font>
      <i val="1"/>
      <color rgb="005B6577"/>
    </font>
    <font>
      <b val="1"/>
      <color rgb="000B1220"/>
    </font>
    <font>
      <b val="1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EAEEFF"/>
      </patternFill>
    </fill>
    <fill>
      <patternFill patternType="solid">
        <fgColor rgb="00FFFDF0"/>
      </patternFill>
    </fill>
  </fills>
  <borders count="2">
    <border>
      <left/>
      <right/>
      <top/>
      <bottom/>
      <diagonal/>
    </border>
    <border>
      <top style="thin">
        <color rgb="000B1220"/>
      </top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5" fillId="0" borderId="0" pivotButton="0" quotePrefix="0" xfId="0"/>
    <xf numFmtId="164" fontId="0" fillId="0" borderId="0" pivotButton="0" quotePrefix="0" xfId="0"/>
    <xf numFmtId="0" fontId="4" fillId="0" borderId="1" pivotButton="0" quotePrefix="0" xfId="0"/>
    <xf numFmtId="164" fontId="4" fillId="0" borderId="1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Cash flow statement template (indirect method, US GAAP)</t>
        </is>
      </c>
    </row>
    <row r="3">
      <c r="A3" s="2" t="inlineStr">
        <is>
          <t>1. BS: type two balance sheets side by side, last year-end in column B and this year-end in column C. Column D is the movement. The balance check row must be 0 in both years.</t>
        </is>
      </c>
    </row>
    <row r="4">
      <c r="A4" s="2" t="inlineStr">
        <is>
          <t>2. PL: type the income statement for the year and the notes underneath it: capital expenditure, proceeds and net book value of equipment sold, dividends paid and stock issued.</t>
        </is>
      </c>
    </row>
    <row r="5">
      <c r="A5" s="2" t="inlineStr">
        <is>
          <t>3. CFS fills itself: operating activities by the indirect method (net income, non-cash items, working capital), then investing and financing, then the reconciliation of beginning to ending cash.</t>
        </is>
      </c>
    </row>
    <row r="6">
      <c r="A6" s="2" t="inlineStr">
        <is>
          <t>4. Sign rule: an increase in an operating asset (receivables, inventory) uses cash and shows in parentheses; an increase in an operating liability (payables) is a source of cash.</t>
        </is>
      </c>
    </row>
    <row r="7">
      <c r="A7" s="2" t="inlineStr">
        <is>
          <t>5. Direct: the same operating cash flow by the direct method (cash from customers, paid to suppliers, and so on). It must equal the indirect figure.</t>
        </is>
      </c>
    </row>
    <row r="8">
      <c r="A8" s="2" t="inlineStr">
        <is>
          <t>6. Check: every row must be 0 before the statement is used. The first is the one that matters most: ending cash per the statement equals cash on the balance sheet.</t>
        </is>
      </c>
    </row>
    <row r="9">
      <c r="A9" s="2" t="inlineStr">
        <is>
          <t>Classification follows US GAAP (ASC 230): interest paid and income taxes paid are operating, dividends paid are financing. Add rows for items your company has (accrued liabilities, prepaid expenses, leases, stock-based compensation) and pull each the same way.</t>
        </is>
      </c>
    </row>
    <row r="10">
      <c r="A10" s="2" t="inlineStr">
        <is>
          <t>The sample figures are an example company. Replace the yellow cells with your own.</t>
        </is>
      </c>
    </row>
    <row r="12">
      <c r="A12" s="3" t="inlineStr">
        <is>
          <t>Made by Covirage. Upload your own export at covirage.ai and every figure is computed and traced to its rows.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16" customWidth="1" min="2" max="2"/>
    <col width="32" customWidth="1" min="3" max="3"/>
  </cols>
  <sheetData>
    <row r="1">
      <c r="A1" s="1" t="inlineStr">
        <is>
          <t>Statement of cash flows</t>
        </is>
      </c>
    </row>
    <row r="2">
      <c r="A2" s="3" t="inlineStr">
        <is>
          <t>USD, year ended December 31, 2026. Indirect method, US GAAP (ASC 230).</t>
        </is>
      </c>
    </row>
    <row r="4">
      <c r="A4" s="4" t="inlineStr">
        <is>
          <t>Line</t>
        </is>
      </c>
      <c r="B4" s="4" t="inlineStr">
        <is>
          <t>Amount (USD)</t>
        </is>
      </c>
      <c r="C4" s="4" t="inlineStr">
        <is>
          <t>Source</t>
        </is>
      </c>
    </row>
    <row r="5">
      <c r="A5" s="5" t="inlineStr">
        <is>
          <t>Cash flows from operating activities</t>
        </is>
      </c>
      <c r="B5" s="6" t="n"/>
    </row>
    <row r="6">
      <c r="A6" t="inlineStr">
        <is>
          <t>Net income</t>
        </is>
      </c>
      <c r="B6" s="6">
        <f>PL!B13</f>
        <v/>
      </c>
      <c r="C6" t="inlineStr">
        <is>
          <t>PL</t>
        </is>
      </c>
    </row>
    <row r="7">
      <c r="A7" t="inlineStr">
        <is>
          <t>Depreciation and amortization</t>
        </is>
      </c>
      <c r="B7" s="6">
        <f>PL!B8</f>
        <v/>
      </c>
      <c r="C7" t="inlineStr">
        <is>
          <t>PL, non-cash</t>
        </is>
      </c>
    </row>
    <row r="8">
      <c r="A8" t="inlineStr">
        <is>
          <t>Gain on sale of equipment</t>
        </is>
      </c>
      <c r="B8" s="6">
        <f>-PL!B10</f>
        <v/>
      </c>
      <c r="C8" t="inlineStr">
        <is>
          <t>PL, in investing</t>
        </is>
      </c>
    </row>
    <row r="9">
      <c r="A9" t="inlineStr">
        <is>
          <t>Increase in accounts receivable</t>
        </is>
      </c>
      <c r="B9" s="6">
        <f>-BS!D6</f>
        <v/>
      </c>
      <c r="C9" t="inlineStr">
        <is>
          <t>BS movement</t>
        </is>
      </c>
    </row>
    <row r="10">
      <c r="A10" t="inlineStr">
        <is>
          <t>Increase in inventory</t>
        </is>
      </c>
      <c r="B10" s="6">
        <f>-BS!D7</f>
        <v/>
      </c>
      <c r="C10" t="inlineStr">
        <is>
          <t>BS movement</t>
        </is>
      </c>
    </row>
    <row r="11">
      <c r="A11" t="inlineStr">
        <is>
          <t>Increase in accounts payable</t>
        </is>
      </c>
      <c r="B11" s="6">
        <f>BS!D10</f>
        <v/>
      </c>
      <c r="C11" t="inlineStr">
        <is>
          <t>BS movement</t>
        </is>
      </c>
    </row>
    <row r="12">
      <c r="A12" s="7" t="inlineStr">
        <is>
          <t>Net cash provided by operating activities</t>
        </is>
      </c>
      <c r="B12" s="8">
        <f>SUM(B6:B11)</f>
        <v/>
      </c>
    </row>
    <row r="13">
      <c r="A13" s="5" t="inlineStr">
        <is>
          <t>Cash flows from investing activities</t>
        </is>
      </c>
      <c r="B13" s="6" t="n"/>
    </row>
    <row r="14">
      <c r="A14" t="inlineStr">
        <is>
          <t>Purchases of property and equipment</t>
        </is>
      </c>
      <c r="B14" s="6">
        <f>-PL!B15</f>
        <v/>
      </c>
      <c r="C14" t="inlineStr">
        <is>
          <t>PL notes</t>
        </is>
      </c>
    </row>
    <row r="15">
      <c r="A15" t="inlineStr">
        <is>
          <t>Proceeds from sale of equipment</t>
        </is>
      </c>
      <c r="B15" s="6">
        <f>PL!B16</f>
        <v/>
      </c>
      <c r="C15" t="inlineStr">
        <is>
          <t>PL notes</t>
        </is>
      </c>
    </row>
    <row r="16">
      <c r="A16" s="7" t="inlineStr">
        <is>
          <t>Net cash used in investing activities</t>
        </is>
      </c>
      <c r="B16" s="8">
        <f>SUM(B14:B15)</f>
        <v/>
      </c>
    </row>
    <row r="17">
      <c r="A17" s="5" t="inlineStr">
        <is>
          <t>Cash flows from financing activities</t>
        </is>
      </c>
      <c r="B17" s="6" t="n"/>
    </row>
    <row r="18">
      <c r="A18" t="inlineStr">
        <is>
          <t>Repayment of bank loan</t>
        </is>
      </c>
      <c r="B18" s="6">
        <f>BS!D11</f>
        <v/>
      </c>
      <c r="C18" t="inlineStr">
        <is>
          <t>BS movement</t>
        </is>
      </c>
    </row>
    <row r="19">
      <c r="A19" t="inlineStr">
        <is>
          <t>Proceeds from issuance of common stock</t>
        </is>
      </c>
      <c r="B19" s="6">
        <f>PL!B19</f>
        <v/>
      </c>
      <c r="C19" t="inlineStr">
        <is>
          <t>PL notes</t>
        </is>
      </c>
    </row>
    <row r="20">
      <c r="A20" t="inlineStr">
        <is>
          <t>Dividends paid</t>
        </is>
      </c>
      <c r="B20" s="6">
        <f>-PL!B18</f>
        <v/>
      </c>
      <c r="C20" t="inlineStr">
        <is>
          <t>PL notes</t>
        </is>
      </c>
    </row>
    <row r="21">
      <c r="A21" s="7" t="inlineStr">
        <is>
          <t>Net cash used in financing activities</t>
        </is>
      </c>
      <c r="B21" s="8">
        <f>SUM(B18:B20)</f>
        <v/>
      </c>
    </row>
    <row r="22">
      <c r="A22" s="7" t="inlineStr">
        <is>
          <t>Net increase in cash</t>
        </is>
      </c>
      <c r="B22" s="8">
        <f>B12+B16+B21</f>
        <v/>
      </c>
      <c r="C22" t="inlineStr">
        <is>
          <t>Operating + investing + financing</t>
        </is>
      </c>
    </row>
    <row r="23">
      <c r="A23" t="inlineStr">
        <is>
          <t>Cash at beginning of year</t>
        </is>
      </c>
      <c r="B23" s="6">
        <f>BS!B5</f>
        <v/>
      </c>
      <c r="C23" t="inlineStr">
        <is>
          <t>BS, last year-end</t>
        </is>
      </c>
    </row>
    <row r="24">
      <c r="A24" s="7" t="inlineStr">
        <is>
          <t>Cash at end of year</t>
        </is>
      </c>
      <c r="B24" s="8">
        <f>B23+B22</f>
        <v/>
      </c>
      <c r="C24" t="inlineStr">
        <is>
          <t>Beginning + net increase</t>
        </is>
      </c>
    </row>
    <row r="25">
      <c r="A25" t="inlineStr">
        <is>
          <t>Cash at end of year per balance sheet</t>
        </is>
      </c>
      <c r="B25" s="6">
        <f>BS!C5</f>
        <v/>
      </c>
      <c r="C25" t="inlineStr">
        <is>
          <t>BS, this year-end</t>
        </is>
      </c>
    </row>
    <row r="26">
      <c r="A26" t="inlineStr">
        <is>
          <t>Difference (must be 0)</t>
        </is>
      </c>
      <c r="B26" s="6">
        <f>B24-B25</f>
        <v/>
      </c>
      <c r="C26" t="inlineStr">
        <is>
          <t>Check</t>
        </is>
      </c>
    </row>
    <row r="28">
      <c r="A28" t="inlineStr">
        <is>
          <t>Free cash flow (operating cash flow - capital expenditure)</t>
        </is>
      </c>
      <c r="B28" s="6">
        <f>B12+B14</f>
        <v/>
      </c>
      <c r="C28" t="inlineStr">
        <is>
          <t>Not a US GAAP measure; label it if you report it</t>
        </is>
      </c>
    </row>
    <row r="30">
      <c r="A30" s="3" t="inlineStr">
        <is>
          <t>Amounts in parentheses use cash. Under ASC 230 interest paid and income taxes paid are operating; dividends paid are financing.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54" customWidth="1" min="1" max="1"/>
    <col width="16" customWidth="1" min="2" max="2"/>
    <col width="50" customWidth="1" min="3" max="3"/>
  </cols>
  <sheetData>
    <row r="1">
      <c r="A1" s="1" t="inlineStr">
        <is>
          <t>Operating activities by the direct method</t>
        </is>
      </c>
    </row>
    <row r="2">
      <c r="A2" s="3" t="inlineStr">
        <is>
          <t>USD. Same period. Assumes payables are all owed to suppliers of inventory; adjust if yours are not.</t>
        </is>
      </c>
    </row>
    <row r="4">
      <c r="A4" s="4" t="inlineStr">
        <is>
          <t>Line</t>
        </is>
      </c>
      <c r="B4" s="4" t="inlineStr">
        <is>
          <t>Amount (USD)</t>
        </is>
      </c>
      <c r="C4" s="4" t="inlineStr">
        <is>
          <t>How it is built</t>
        </is>
      </c>
    </row>
    <row r="5">
      <c r="A5" t="inlineStr">
        <is>
          <t>Cash received from customers</t>
        </is>
      </c>
      <c r="B5" s="6">
        <f>PL!B5-BS!D6</f>
        <v/>
      </c>
      <c r="C5" t="inlineStr">
        <is>
          <t>Revenue - increase in receivables</t>
        </is>
      </c>
    </row>
    <row r="6">
      <c r="A6" t="inlineStr">
        <is>
          <t>Cash paid to suppliers</t>
        </is>
      </c>
      <c r="B6" s="6">
        <f>-(PL!B6+BS!D7-BS!D10)</f>
        <v/>
      </c>
      <c r="C6" t="inlineStr">
        <is>
          <t>COGS + increase in inventory - increase in payables</t>
        </is>
      </c>
    </row>
    <row r="7">
      <c r="A7" t="inlineStr">
        <is>
          <t>Cash paid for operating expenses and employees</t>
        </is>
      </c>
      <c r="B7" s="6">
        <f>-PL!B7</f>
        <v/>
      </c>
      <c r="C7" t="inlineStr">
        <is>
          <t>Operating expenses, no accruals in this example</t>
        </is>
      </c>
    </row>
    <row r="8">
      <c r="A8" t="inlineStr">
        <is>
          <t>Interest paid</t>
        </is>
      </c>
      <c r="B8" s="6">
        <f>-PL!B9</f>
        <v/>
      </c>
      <c r="C8" t="inlineStr">
        <is>
          <t>Interest expense, nothing accrued</t>
        </is>
      </c>
    </row>
    <row r="9">
      <c r="A9" t="inlineStr">
        <is>
          <t>Income taxes paid</t>
        </is>
      </c>
      <c r="B9" s="6">
        <f>-PL!B12</f>
        <v/>
      </c>
      <c r="C9" t="inlineStr">
        <is>
          <t>Tax expense, nothing payable</t>
        </is>
      </c>
    </row>
    <row r="10">
      <c r="A10" s="7" t="inlineStr">
        <is>
          <t>Net cash provided by operating activities (direct)</t>
        </is>
      </c>
      <c r="B10" s="8">
        <f>SUM(B5:B9)</f>
        <v/>
      </c>
    </row>
    <row r="11">
      <c r="A11" t="inlineStr">
        <is>
          <t>Net cash provided by operating activities (indirect, CFS)</t>
        </is>
      </c>
      <c r="B11" s="6">
        <f>CFS!B12</f>
        <v/>
      </c>
    </row>
    <row r="12">
      <c r="A12" t="inlineStr">
        <is>
          <t>Difference (must be 0)</t>
        </is>
      </c>
      <c r="B12" s="6">
        <f>B10-B11</f>
        <v/>
      </c>
    </row>
    <row r="14">
      <c r="A14" s="3" t="inlineStr">
        <is>
          <t>A company that presents the direct method under ASC 230 must still show the indirect reconciliation of net income to operating cash flow.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78" customWidth="1" min="1" max="1"/>
    <col width="14" customWidth="1" min="2" max="2"/>
  </cols>
  <sheetData>
    <row r="1">
      <c r="A1" s="1" t="inlineStr">
        <is>
          <t>Checks</t>
        </is>
      </c>
    </row>
    <row r="2">
      <c r="A2" s="3" t="inlineStr">
        <is>
          <t>Every difference must be 0 before the statement is used.</t>
        </is>
      </c>
    </row>
    <row r="4">
      <c r="A4" s="4" t="inlineStr">
        <is>
          <t>Check</t>
        </is>
      </c>
      <c r="B4" s="4" t="inlineStr">
        <is>
          <t>Difference</t>
        </is>
      </c>
    </row>
    <row r="5">
      <c r="A5" t="inlineStr">
        <is>
          <t>Ending cash per statement - cash on the balance sheet</t>
        </is>
      </c>
      <c r="B5" s="6">
        <f>CFS!B24-BS!C5</f>
        <v/>
      </c>
    </row>
    <row r="6">
      <c r="A6" t="inlineStr">
        <is>
          <t>Net increase in cash - movement in balance sheet cash</t>
        </is>
      </c>
      <c r="B6" s="6">
        <f>CFS!B22-BS!D5</f>
        <v/>
      </c>
    </row>
    <row r="7">
      <c r="A7" t="inlineStr">
        <is>
          <t>Balance sheet balances, last year-end</t>
        </is>
      </c>
      <c r="B7" s="6">
        <f>BS!B17</f>
        <v/>
      </c>
    </row>
    <row r="8">
      <c r="A8" t="inlineStr">
        <is>
          <t>Balance sheet balances, this year-end</t>
        </is>
      </c>
      <c r="B8" s="6">
        <f>BS!C17</f>
        <v/>
      </c>
    </row>
    <row r="9">
      <c r="A9" t="inlineStr">
        <is>
          <t>Retained earnings: opening + net income - dividends - closing</t>
        </is>
      </c>
      <c r="B9" s="6">
        <f>BS!B14+PL!B13-PL!B18-BS!C14</f>
        <v/>
      </c>
    </row>
    <row r="10">
      <c r="A10" t="inlineStr">
        <is>
          <t>Property and equipment: opening + capex - depreciation - book value sold - closing</t>
        </is>
      </c>
      <c r="B10" s="6">
        <f>BS!B8+PL!B15-PL!B8-PL!B17-BS!C8</f>
        <v/>
      </c>
    </row>
    <row r="11">
      <c r="A11" t="inlineStr">
        <is>
          <t>Common stock: opening + stock issued - closing</t>
        </is>
      </c>
      <c r="B11" s="6">
        <f>BS!B13+PL!B19-BS!C13</f>
        <v/>
      </c>
    </row>
    <row r="12">
      <c r="A12" t="inlineStr">
        <is>
          <t>Operating cash flow: direct - indirect</t>
        </is>
      </c>
      <c r="B12" s="6">
        <f>Direct!B12</f>
        <v/>
      </c>
    </row>
    <row r="14">
      <c r="A14" s="7" t="inlineStr">
        <is>
          <t>All checks pass</t>
        </is>
      </c>
      <c r="B14" s="7">
        <f>IF(MAX(B5:B12)=0,IF(MIN(B5:B12)=0,"Yes","No"),"No")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Balance sheets</t>
        </is>
      </c>
    </row>
    <row r="2">
      <c r="A2" s="3" t="inlineStr">
        <is>
          <t>USD. Last year-end and this year-end, with the movement in column D.</t>
        </is>
      </c>
    </row>
    <row r="4">
      <c r="A4" s="4" t="inlineStr">
        <is>
          <t>Caption</t>
        </is>
      </c>
      <c r="B4" s="4" t="inlineStr">
        <is>
          <t>Dec 31, 2025</t>
        </is>
      </c>
      <c r="C4" s="4" t="inlineStr">
        <is>
          <t>Dec 31, 2026</t>
        </is>
      </c>
      <c r="D4" s="4" t="inlineStr">
        <is>
          <t>Movement</t>
        </is>
      </c>
    </row>
    <row r="5">
      <c r="A5" t="inlineStr">
        <is>
          <t>Cash and cash equivalents</t>
        </is>
      </c>
      <c r="B5" s="9" t="n">
        <v>310000</v>
      </c>
      <c r="C5" s="9" t="n">
        <v>390000</v>
      </c>
      <c r="D5" s="6">
        <f>C5-B5</f>
        <v/>
      </c>
    </row>
    <row r="6">
      <c r="A6" t="inlineStr">
        <is>
          <t>Accounts receivable</t>
        </is>
      </c>
      <c r="B6" s="9" t="n">
        <v>520000</v>
      </c>
      <c r="C6" s="9" t="n">
        <v>600000</v>
      </c>
      <c r="D6" s="6">
        <f>C6-B6</f>
        <v/>
      </c>
    </row>
    <row r="7">
      <c r="A7" t="inlineStr">
        <is>
          <t>Inventory</t>
        </is>
      </c>
      <c r="B7" s="9" t="n">
        <v>305000</v>
      </c>
      <c r="C7" s="9" t="n">
        <v>350000</v>
      </c>
      <c r="D7" s="6">
        <f>C7-B7</f>
        <v/>
      </c>
    </row>
    <row r="8">
      <c r="A8" t="inlineStr">
        <is>
          <t>Property and equipment, net</t>
        </is>
      </c>
      <c r="B8" s="9" t="n">
        <v>1200000</v>
      </c>
      <c r="C8" s="9" t="n">
        <v>1290000</v>
      </c>
      <c r="D8" s="6">
        <f>C8-B8</f>
        <v/>
      </c>
    </row>
    <row r="9">
      <c r="A9" s="7" t="inlineStr">
        <is>
          <t>Total assets</t>
        </is>
      </c>
      <c r="B9" s="8">
        <f>SUM(B5:B8)</f>
        <v/>
      </c>
      <c r="C9" s="8">
        <f>SUM(C5:C8)</f>
        <v/>
      </c>
      <c r="D9" s="8">
        <f>C9-B9</f>
        <v/>
      </c>
    </row>
    <row r="10">
      <c r="A10" t="inlineStr">
        <is>
          <t>Accounts payable</t>
        </is>
      </c>
      <c r="B10" s="9" t="n">
        <v>270000</v>
      </c>
      <c r="C10" s="9" t="n">
        <v>305000</v>
      </c>
      <c r="D10" s="6">
        <f>C10-B10</f>
        <v/>
      </c>
    </row>
    <row r="11">
      <c r="A11" t="inlineStr">
        <is>
          <t>Bank loan</t>
        </is>
      </c>
      <c r="B11" s="9" t="n">
        <v>800000</v>
      </c>
      <c r="C11" s="9" t="n">
        <v>700000</v>
      </c>
      <c r="D11" s="6">
        <f>C11-B11</f>
        <v/>
      </c>
    </row>
    <row r="12">
      <c r="A12" s="7" t="inlineStr">
        <is>
          <t>Total liabilities</t>
        </is>
      </c>
      <c r="B12" s="8">
        <f>SUM(B10:B11)</f>
        <v/>
      </c>
      <c r="C12" s="8">
        <f>SUM(C10:C11)</f>
        <v/>
      </c>
      <c r="D12" s="8">
        <f>C12-B12</f>
        <v/>
      </c>
    </row>
    <row r="13">
      <c r="A13" t="inlineStr">
        <is>
          <t>Common stock</t>
        </is>
      </c>
      <c r="B13" s="9" t="n">
        <v>500000</v>
      </c>
      <c r="C13" s="9" t="n">
        <v>500000</v>
      </c>
      <c r="D13" s="6">
        <f>C13-B13</f>
        <v/>
      </c>
    </row>
    <row r="14">
      <c r="A14" t="inlineStr">
        <is>
          <t>Retained earnings</t>
        </is>
      </c>
      <c r="B14" s="9" t="n">
        <v>765000</v>
      </c>
      <c r="C14" s="9" t="n">
        <v>1125000</v>
      </c>
      <c r="D14" s="6">
        <f>C14-B14</f>
        <v/>
      </c>
    </row>
    <row r="15">
      <c r="A15" s="7" t="inlineStr">
        <is>
          <t>Total stockholders' equity</t>
        </is>
      </c>
      <c r="B15" s="8">
        <f>SUM(B13:B14)</f>
        <v/>
      </c>
      <c r="C15" s="8">
        <f>SUM(C13:C14)</f>
        <v/>
      </c>
      <c r="D15" s="8">
        <f>C15-B15</f>
        <v/>
      </c>
    </row>
    <row r="16">
      <c r="A16" s="7" t="inlineStr">
        <is>
          <t>Total liabilities and stockholders' equity</t>
        </is>
      </c>
      <c r="B16" s="8">
        <f>B12+B15</f>
        <v/>
      </c>
      <c r="C16" s="8">
        <f>C12+C15</f>
        <v/>
      </c>
      <c r="D16" s="8">
        <f>C16-B16</f>
        <v/>
      </c>
    </row>
    <row r="17">
      <c r="A17" t="inlineStr">
        <is>
          <t>Balance check: assets - liabilities - equity (must be 0)</t>
        </is>
      </c>
      <c r="B17" s="6">
        <f>B9-B16</f>
        <v/>
      </c>
      <c r="C17" s="6">
        <f>C9-C16</f>
        <v/>
      </c>
      <c r="D17" s="6" t="n"/>
    </row>
    <row r="19">
      <c r="A19" s="3" t="inlineStr">
        <is>
          <t>Movement = this year-end - last year-end. The cash flow statement reads the working capital and financing lines from column D.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58" customWidth="1" min="1" max="1"/>
    <col width="15" customWidth="1" min="2" max="2"/>
  </cols>
  <sheetData>
    <row r="1">
      <c r="A1" s="1" t="inlineStr">
        <is>
          <t>Income statement and notes</t>
        </is>
      </c>
    </row>
    <row r="2">
      <c r="A2" s="3" t="inlineStr">
        <is>
          <t>USD, fiscal year ended December 31, 2026.</t>
        </is>
      </c>
    </row>
    <row r="4">
      <c r="A4" s="4" t="inlineStr">
        <is>
          <t>Caption</t>
        </is>
      </c>
      <c r="B4" s="4" t="inlineStr">
        <is>
          <t>Amount</t>
        </is>
      </c>
    </row>
    <row r="5">
      <c r="A5" t="inlineStr">
        <is>
          <t>Revenue</t>
        </is>
      </c>
      <c r="B5" s="9" t="n">
        <v>4800000</v>
      </c>
    </row>
    <row r="6">
      <c r="A6" t="inlineStr">
        <is>
          <t>Cost of goods sold</t>
        </is>
      </c>
      <c r="B6" s="9" t="n">
        <v>2880000</v>
      </c>
    </row>
    <row r="7">
      <c r="A7" t="inlineStr">
        <is>
          <t>Operating expenses (excluding depreciation)</t>
        </is>
      </c>
      <c r="B7" s="9" t="n">
        <v>1190000</v>
      </c>
    </row>
    <row r="8">
      <c r="A8" t="inlineStr">
        <is>
          <t>Depreciation and amortization</t>
        </is>
      </c>
      <c r="B8" s="9" t="n">
        <v>150000</v>
      </c>
    </row>
    <row r="9">
      <c r="A9" t="inlineStr">
        <is>
          <t>Interest expense</t>
        </is>
      </c>
      <c r="B9" s="9" t="n">
        <v>20000</v>
      </c>
    </row>
    <row r="10">
      <c r="A10" t="inlineStr">
        <is>
          <t>Gain (loss) on sale of equipment</t>
        </is>
      </c>
      <c r="B10" s="6">
        <f>B16-B17</f>
        <v/>
      </c>
    </row>
    <row r="11">
      <c r="A11" t="inlineStr">
        <is>
          <t>Income before income taxes</t>
        </is>
      </c>
      <c r="B11" s="6">
        <f>B5-B6-B7-B8-B9+B10</f>
        <v/>
      </c>
    </row>
    <row r="12">
      <c r="A12" t="inlineStr">
        <is>
          <t>Income tax expense</t>
        </is>
      </c>
      <c r="B12" s="9" t="n">
        <v>140000</v>
      </c>
    </row>
    <row r="13">
      <c r="A13" s="7" t="inlineStr">
        <is>
          <t>Net income</t>
        </is>
      </c>
      <c r="B13" s="8">
        <f>B11-B12</f>
        <v/>
      </c>
    </row>
    <row r="14">
      <c r="A14" s="4" t="inlineStr">
        <is>
          <t>Notes for the cash flow statement</t>
        </is>
      </c>
      <c r="B14" s="4" t="inlineStr">
        <is>
          <t>Amount</t>
        </is>
      </c>
    </row>
    <row r="15">
      <c r="A15" t="inlineStr">
        <is>
          <t>Purchases of property and equipment (capital expenditure)</t>
        </is>
      </c>
      <c r="B15" s="9" t="n">
        <v>260000</v>
      </c>
    </row>
    <row r="16">
      <c r="A16" t="inlineStr">
        <is>
          <t>Proceeds from sale of equipment</t>
        </is>
      </c>
      <c r="B16" s="9" t="n">
        <v>20000</v>
      </c>
    </row>
    <row r="17">
      <c r="A17" t="inlineStr">
        <is>
          <t>Net book value of equipment sold</t>
        </is>
      </c>
      <c r="B17" s="9" t="n">
        <v>20000</v>
      </c>
    </row>
    <row r="18">
      <c r="A18" t="inlineStr">
        <is>
          <t>Dividends paid</t>
        </is>
      </c>
      <c r="B18" s="9" t="n">
        <v>60000</v>
      </c>
    </row>
    <row r="19">
      <c r="A19" t="inlineStr">
        <is>
          <t>Proceeds from issuance of common stock</t>
        </is>
      </c>
      <c r="B19" s="9" t="n">
        <v>0</v>
      </c>
    </row>
    <row r="21">
      <c r="A21" s="3" t="inlineStr">
        <is>
          <t>Gain on sale = proceeds - net book value. It is in net income, and the cash is in investing, so the operating section takes it out.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Covirage (covirage.ai)</dc:creator>
  <dc:title>Cash flow statement template (indirect method)</dc:title>
  <dcterms:created xsi:type="dcterms:W3CDTF">2026-10-01T06:43:29Z</dcterms:created>
  <dcterms:modified xsi:type="dcterms:W3CDTF">2026-10-01T06:43:29Z</dcterms:modified>
</cp:coreProperties>
</file>